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75" windowWidth="27795" windowHeight="11790" tabRatio="599"/>
  </bookViews>
  <sheets>
    <sheet name="Table 1.1" sheetId="64" r:id="rId1"/>
    <sheet name="Table 2.1" sheetId="6" r:id="rId2"/>
    <sheet name="Table 3.1" sheetId="45" r:id="rId3"/>
    <sheet name="Table 3.2" sheetId="48" r:id="rId4"/>
    <sheet name="Table 3.3" sheetId="50" r:id="rId5"/>
    <sheet name="Table 3.4" sheetId="51" r:id="rId6"/>
    <sheet name="Table 3.5" sheetId="53" r:id="rId7"/>
    <sheet name="Table 3.6" sheetId="54" r:id="rId8"/>
    <sheet name="Table 3.7" sheetId="55" r:id="rId9"/>
    <sheet name="Table 3.8" sheetId="56" r:id="rId10"/>
    <sheet name="Table 3.9" sheetId="58" r:id="rId11"/>
    <sheet name="Table 3.10" sheetId="60" r:id="rId12"/>
  </sheets>
  <definedNames>
    <definedName name="_xlnm.Print_Area" localSheetId="0">'Table 1.1'!$A$1:$C$32</definedName>
    <definedName name="_xlnm.Print_Area" localSheetId="1">'Table 2.1'!$A$1:$F$23</definedName>
    <definedName name="_xlnm.Print_Area" localSheetId="2">'Table 3.1'!$A$1:$F$25</definedName>
    <definedName name="_xlnm.Print_Area" localSheetId="11">'Table 3.10'!$A$1:$F$8</definedName>
    <definedName name="_xlnm.Print_Area" localSheetId="3">'Table 3.2'!$A$1:$F$64</definedName>
    <definedName name="_xlnm.Print_Area" localSheetId="4">'Table 3.3'!$A$1:$F$19</definedName>
    <definedName name="_xlnm.Print_Area" localSheetId="5">'Table 3.4'!$A$1:$F$29</definedName>
    <definedName name="_xlnm.Print_Area" localSheetId="6">'Table 3.5'!$A$1:$F$16</definedName>
    <definedName name="_xlnm.Print_Area" localSheetId="7">'Table 3.6'!$A$1:$D$17</definedName>
    <definedName name="_xlnm.Print_Area" localSheetId="8">'Table 3.7'!$A$1:$F$21</definedName>
    <definedName name="_xlnm.Print_Area" localSheetId="9">'Table 3.8'!$A$1:$F$19</definedName>
    <definedName name="_xlnm.Print_Area" localSheetId="10">'Table 3.9'!$A$1:$F$35</definedName>
    <definedName name="Z_02EC4555_5648_4529_98EC_3FB6B89B867F_.wvu.PrintArea" localSheetId="2" hidden="1">'Table 3.1'!$A$1:$F$25</definedName>
    <definedName name="Z_02EC4555_5648_4529_98EC_3FB6B89B867F_.wvu.PrintArea" localSheetId="3" hidden="1">'Table 3.2'!$A$1:$F$60</definedName>
    <definedName name="Z_02EC4555_5648_4529_98EC_3FB6B89B867F_.wvu.PrintArea" localSheetId="4" hidden="1">'Table 3.3'!$A$1:$F$18</definedName>
    <definedName name="Z_02EC4555_5648_4529_98EC_3FB6B89B867F_.wvu.PrintArea" localSheetId="5" hidden="1">'Table 3.4'!$A$1:$F$19</definedName>
    <definedName name="Z_02EC4555_5648_4529_98EC_3FB6B89B867F_.wvu.PrintArea" localSheetId="6" hidden="1">'Table 3.5'!$A$1:$F$16</definedName>
    <definedName name="Z_02EC4555_5648_4529_98EC_3FB6B89B867F_.wvu.PrintArea" localSheetId="8" hidden="1">'Table 3.7'!$A$1:$F$22</definedName>
    <definedName name="Z_02EC4555_5648_4529_98EC_3FB6B89B867F_.wvu.PrintArea" localSheetId="9" hidden="1">'Table 3.8'!$A$1:$F$19</definedName>
    <definedName name="Z_1E4EBAB2_6872_4520_BF8A_226AAF054257_.wvu.PrintArea" localSheetId="2" hidden="1">'Table 3.1'!#REF!</definedName>
    <definedName name="Z_B25D4AC8_47EB_407B_BE70_8908CEF72BED_.wvu.PrintArea" localSheetId="2" hidden="1">'Table 3.1'!#REF!</definedName>
    <definedName name="Z_BF9299E5_737A_4E0C_9D41_A753AB534F5C_.wvu.PrintArea" localSheetId="2" hidden="1">'Table 3.1'!#REF!</definedName>
    <definedName name="Z_BF96F35B_CE86_4EAA_BC56_620191C156ED_.wvu.PrintArea" localSheetId="2" hidden="1">'Table 3.1'!$A$1:$F$25</definedName>
    <definedName name="Z_BF96F35B_CE86_4EAA_BC56_620191C156ED_.wvu.PrintArea" localSheetId="3" hidden="1">'Table 3.2'!$A$1:$F$60</definedName>
    <definedName name="Z_BF96F35B_CE86_4EAA_BC56_620191C156ED_.wvu.PrintArea" localSheetId="4" hidden="1">'Table 3.3'!$A$1:$F$18</definedName>
    <definedName name="Z_BF96F35B_CE86_4EAA_BC56_620191C156ED_.wvu.PrintArea" localSheetId="5" hidden="1">'Table 3.4'!$A$1:$F$19</definedName>
    <definedName name="Z_BF96F35B_CE86_4EAA_BC56_620191C156ED_.wvu.PrintArea" localSheetId="6" hidden="1">'Table 3.5'!$A$1:$F$16</definedName>
    <definedName name="Z_BF96F35B_CE86_4EAA_BC56_620191C156ED_.wvu.PrintArea" localSheetId="8" hidden="1">'Table 3.7'!$A$1:$F$22</definedName>
    <definedName name="Z_BF96F35B_CE86_4EAA_BC56_620191C156ED_.wvu.PrintArea" localSheetId="9" hidden="1">'Table 3.8'!$A$1:$F$19</definedName>
    <definedName name="Z_BFB02F83_41B1_44AF_A78B_0A94ECFFD68F_.wvu.PrintArea" localSheetId="2" hidden="1">'Table 3.1'!#REF!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3.1'!$A$1:$F$25</definedName>
    <definedName name="Z_F0126648_A843_4414_99F0_D623F0487F49_.wvu.PrintArea" localSheetId="3" hidden="1">'Table 3.2'!$A$1:$F$60</definedName>
    <definedName name="Z_F0126648_A843_4414_99F0_D623F0487F49_.wvu.PrintArea" localSheetId="4" hidden="1">'Table 3.3'!$A$1:$F$18</definedName>
    <definedName name="Z_F0126648_A843_4414_99F0_D623F0487F49_.wvu.PrintArea" localSheetId="5" hidden="1">'Table 3.4'!$A$1:$F$19</definedName>
    <definedName name="Z_F0126648_A843_4414_99F0_D623F0487F49_.wvu.PrintArea" localSheetId="6" hidden="1">'Table 3.5'!$A$1:$F$16</definedName>
    <definedName name="Z_F0126648_A843_4414_99F0_D623F0487F49_.wvu.PrintArea" localSheetId="8" hidden="1">'Table 3.7'!$A$1:$F$22</definedName>
    <definedName name="Z_F0126648_A843_4414_99F0_D623F0487F49_.wvu.PrintArea" localSheetId="9" hidden="1">'Table 3.8'!$A$1:$F$19</definedName>
  </definedNames>
  <calcPr calcId="162913" concurrentCalc="0"/>
</workbook>
</file>

<file path=xl/calcChain.xml><?xml version="1.0" encoding="utf-8"?>
<calcChain xmlns="http://schemas.openxmlformats.org/spreadsheetml/2006/main">
  <c r="D4" i="54" l="1"/>
  <c r="D5" i="54"/>
  <c r="D9" i="54"/>
  <c r="D12" i="54"/>
  <c r="F30" i="48"/>
  <c r="E30" i="48"/>
  <c r="D30" i="48"/>
  <c r="B30" i="48"/>
  <c r="D16" i="54"/>
  <c r="C16" i="54"/>
  <c r="B16" i="54"/>
  <c r="D13" i="54"/>
  <c r="C13" i="54"/>
  <c r="B13" i="54"/>
  <c r="D10" i="54"/>
  <c r="C10" i="54"/>
  <c r="B10" i="54"/>
  <c r="D6" i="54"/>
  <c r="C6" i="54"/>
  <c r="B6" i="54"/>
  <c r="F23" i="48"/>
  <c r="E23" i="48"/>
  <c r="D23" i="48"/>
  <c r="C23" i="48"/>
  <c r="B23" i="48"/>
  <c r="F19" i="48"/>
  <c r="E19" i="48"/>
  <c r="D19" i="48"/>
  <c r="D24" i="48"/>
  <c r="C19" i="48"/>
  <c r="B19" i="48"/>
  <c r="F13" i="48"/>
  <c r="E13" i="48"/>
  <c r="D13" i="48"/>
  <c r="C13" i="48"/>
  <c r="B13" i="48"/>
  <c r="F8" i="48"/>
  <c r="E8" i="48"/>
  <c r="D8" i="48"/>
  <c r="C8" i="48"/>
  <c r="B8" i="48"/>
  <c r="B14" i="48"/>
  <c r="C30" i="48"/>
  <c r="E14" i="48"/>
  <c r="B15" i="54"/>
  <c r="B17" i="54"/>
  <c r="D15" i="54"/>
  <c r="D17" i="54"/>
  <c r="C15" i="54"/>
  <c r="C17" i="54"/>
  <c r="C14" i="48"/>
  <c r="F14" i="48"/>
  <c r="B24" i="48"/>
  <c r="F24" i="48"/>
  <c r="F25" i="48"/>
  <c r="C24" i="48"/>
  <c r="E24" i="48"/>
  <c r="E25" i="48"/>
  <c r="B25" i="48"/>
  <c r="D14" i="48"/>
  <c r="D25" i="48"/>
  <c r="C25" i="48"/>
</calcChain>
</file>

<file path=xl/sharedStrings.xml><?xml version="1.0" encoding="utf-8"?>
<sst xmlns="http://schemas.openxmlformats.org/spreadsheetml/2006/main" count="331" uniqueCount="240">
  <si>
    <t>Interest</t>
  </si>
  <si>
    <t>Appropriations</t>
  </si>
  <si>
    <t>Revenue from Government</t>
  </si>
  <si>
    <t>EXPENSES</t>
  </si>
  <si>
    <t>Employee benefits</t>
  </si>
  <si>
    <t>Depreciation and amortisation</t>
  </si>
  <si>
    <t>Total expenses</t>
  </si>
  <si>
    <t xml:space="preserve">LESS: </t>
  </si>
  <si>
    <t>OWN-SOURCE INCOME</t>
  </si>
  <si>
    <t>Gains</t>
  </si>
  <si>
    <t>Total own-source income</t>
  </si>
  <si>
    <t>OTHER COMPREHENSIVE INCOME</t>
  </si>
  <si>
    <t xml:space="preserve">Total other comprehensive income </t>
  </si>
  <si>
    <t>Total comprehensive income</t>
  </si>
  <si>
    <t>INCOME</t>
  </si>
  <si>
    <t>Suppliers</t>
  </si>
  <si>
    <t>Other expenses</t>
  </si>
  <si>
    <t>ASSETS</t>
  </si>
  <si>
    <t>Financial assets</t>
  </si>
  <si>
    <t>Investments</t>
  </si>
  <si>
    <t>Total financial assets</t>
  </si>
  <si>
    <t>Non-financial assets</t>
  </si>
  <si>
    <t>Intangibles</t>
  </si>
  <si>
    <t>Total non-financial assets</t>
  </si>
  <si>
    <t>Total assets</t>
  </si>
  <si>
    <t>LIABILITIES</t>
  </si>
  <si>
    <t>Total interest bearing liabilities</t>
  </si>
  <si>
    <t>Provisions</t>
  </si>
  <si>
    <t>Employees</t>
  </si>
  <si>
    <t>Total provisions</t>
  </si>
  <si>
    <t>Payables</t>
  </si>
  <si>
    <t>Grants</t>
  </si>
  <si>
    <t>Total payables</t>
  </si>
  <si>
    <t>Total liabilities</t>
  </si>
  <si>
    <t>Net assets</t>
  </si>
  <si>
    <t>Table continued on next tab</t>
  </si>
  <si>
    <t>Format tip:  do not extend the table outside the excel margins</t>
  </si>
  <si>
    <t>Parent entity interest</t>
  </si>
  <si>
    <t>Contributed equity</t>
  </si>
  <si>
    <t>OPERATING ACTIVITIES</t>
  </si>
  <si>
    <t>Cash received</t>
  </si>
  <si>
    <t>Total cash received</t>
  </si>
  <si>
    <t>Cash used</t>
  </si>
  <si>
    <t>Borrowing costs</t>
  </si>
  <si>
    <t>Total cash used</t>
  </si>
  <si>
    <t>INVESTING ACTIVITIES</t>
  </si>
  <si>
    <t>FINANCING ACTIVITIES</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</si>
  <si>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</si>
  <si>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</si>
  <si>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</si>
  <si>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</si>
  <si>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</si>
  <si>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</si>
  <si>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</si>
  <si>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</si>
  <si>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</si>
  <si>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Trade and other receivables</t>
  </si>
  <si>
    <t>Total new capital appropriations</t>
  </si>
  <si>
    <t>Comprehensive income</t>
  </si>
  <si>
    <t>Employee provisions</t>
  </si>
  <si>
    <t>Total additions</t>
  </si>
  <si>
    <t>Non-taxation revenue</t>
  </si>
  <si>
    <t>Total non-taxation revenue</t>
  </si>
  <si>
    <t>Distributions to owners</t>
  </si>
  <si>
    <t>Contributions by owners</t>
  </si>
  <si>
    <t>Property, plant and equipment</t>
  </si>
  <si>
    <t>Capital budget - Bill 1 (DCB)</t>
  </si>
  <si>
    <t>Equity injections - Bill 2</t>
  </si>
  <si>
    <t>Commentary only: not for inclusion as a footnote in PB Statement table</t>
  </si>
  <si>
    <t>Delete lines if not required</t>
  </si>
  <si>
    <r>
      <t xml:space="preserve">Cash </t>
    </r>
    <r>
      <rPr>
        <sz val="8"/>
        <rFont val="Arial"/>
        <family val="2"/>
      </rPr>
      <t>and cash equivalents</t>
    </r>
  </si>
  <si>
    <t>Other comprehensive income</t>
  </si>
  <si>
    <t>Returns of capital:</t>
  </si>
  <si>
    <t>Changes in asset revaluation surplus</t>
  </si>
  <si>
    <t>Other non-financial assets</t>
  </si>
  <si>
    <t>Other payables</t>
  </si>
  <si>
    <t>Other provisions</t>
  </si>
  <si>
    <t>LESS:</t>
  </si>
  <si>
    <t>NEW CAPITAL APPROPRIATIONS</t>
  </si>
  <si>
    <t>Provided for:</t>
  </si>
  <si>
    <t>Total other movements</t>
  </si>
  <si>
    <t>Grant</t>
  </si>
  <si>
    <t>Repayments of advances and loans</t>
  </si>
  <si>
    <t>- Appropriations</t>
  </si>
  <si>
    <t>Cash to Official Public Account for:</t>
  </si>
  <si>
    <t>Administered expenses</t>
  </si>
  <si>
    <t>Administered</t>
  </si>
  <si>
    <t>Departmental</t>
  </si>
  <si>
    <t>Departmental expenses</t>
  </si>
  <si>
    <t>Distribution of equity</t>
  </si>
  <si>
    <t>Funded by capital appropriations (a)</t>
  </si>
  <si>
    <t>Total comprehensive income/(loss)</t>
  </si>
  <si>
    <t xml:space="preserve">ASSETS </t>
  </si>
  <si>
    <t>2016-17
$'000</t>
  </si>
  <si>
    <t>2017-18
$'000</t>
  </si>
  <si>
    <t>2018-19
$'000</t>
  </si>
  <si>
    <t>Capital asset additions</t>
  </si>
  <si>
    <t>Total items</t>
  </si>
  <si>
    <t>Note: Impact of net cash appropriation arrangements</t>
  </si>
  <si>
    <t>Special accounts</t>
  </si>
  <si>
    <t>Average staffing level (number)</t>
  </si>
  <si>
    <t>EQUITY*</t>
  </si>
  <si>
    <t>Surplus/(deficit) for the period</t>
  </si>
  <si>
    <t>2019-20
$'000</t>
  </si>
  <si>
    <t>2016-17</t>
  </si>
  <si>
    <t>2018-19 Forward estimate
$'000</t>
  </si>
  <si>
    <t>Equity injection</t>
  </si>
  <si>
    <t>Non-appropriation receipts</t>
  </si>
  <si>
    <t>Total special account receipts</t>
  </si>
  <si>
    <t>Prepared on Australian Accounting Standards basis.</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</si>
  <si>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</si>
  <si>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</si>
  <si>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</si>
  <si>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</si>
  <si>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</si>
  <si>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Table 3.8:  Schedule of budgeted assets and liabilities administered on behalf of 
Government (as at 30 June)</t>
  </si>
  <si>
    <t>Table 3.10: Administered capital budget statement (for the period ended 30 June)</t>
  </si>
  <si>
    <t>Administered total</t>
  </si>
  <si>
    <t>Departmental total</t>
  </si>
  <si>
    <t>Opening balance</t>
  </si>
  <si>
    <t>Total departmental annual appropriations</t>
  </si>
  <si>
    <t>Annual appropriations - ordinary annual services (a)</t>
  </si>
  <si>
    <t>Total departmental resourcing</t>
  </si>
  <si>
    <t>Total administered annual appropriations</t>
  </si>
  <si>
    <t>Total administered resourcing</t>
  </si>
  <si>
    <t>Total equity</t>
  </si>
  <si>
    <t>2016-17 Estimated actual 
$'000</t>
  </si>
  <si>
    <t>2017-18</t>
  </si>
  <si>
    <t>2020-21
$'000</t>
  </si>
  <si>
    <t>2016-17 Estimated actual
$'000</t>
  </si>
  <si>
    <t>2019-20 Forward estimate
$'000</t>
  </si>
  <si>
    <t>2020-21
Forward estimate
$'000</t>
  </si>
  <si>
    <t>Opening balance as at 1 July 2017</t>
  </si>
  <si>
    <t>Table 3.6:  Statement of departmental asset movements (Budget year 2017-18)</t>
  </si>
  <si>
    <t>As at 1 July 2017</t>
  </si>
  <si>
    <t>As at 30 June 2018</t>
  </si>
  <si>
    <t xml:space="preserve">Table 3.9: Schedule of budgeted administered cash flows (for the period ended 30 June)  </t>
  </si>
  <si>
    <t>Table 3.3:  Departmental statement of changes in equity — summary of movement
(Budget year 2017-18)</t>
  </si>
  <si>
    <t>2017-18 Estimate
$'000</t>
  </si>
  <si>
    <t>less administered appropriations drawn from annual/special
  appropriations and credited to special accounts</t>
  </si>
  <si>
    <t>2017-18
Budget
$'000</t>
  </si>
  <si>
    <t>Sale of goods and rendering of
  services</t>
  </si>
  <si>
    <t>Net (cost of)/contribution by
  services</t>
  </si>
  <si>
    <t>Surplus/(deficit) attributable to the
  Australian Government</t>
  </si>
  <si>
    <t>Total comprehensive income/(loss)
  excluding depreciation/
  amortisation expenses previously
  funded through revenue
  appropriations</t>
  </si>
  <si>
    <t>less depreciation/amortisation
  expenses previously funded through
  revenue appropriations (a)</t>
  </si>
  <si>
    <t>Total comprehensive income/(loss)
  - as per the statement of
  comprehensive income</t>
  </si>
  <si>
    <t>Retained surplus (accumulated
  deficit)</t>
  </si>
  <si>
    <t>Retained
earnings
$'000</t>
  </si>
  <si>
    <t>Asset
revaluation
reserve
$'000</t>
  </si>
  <si>
    <t>Other
reserves
$'000</t>
  </si>
  <si>
    <t>Contributed
equity/
capital
$'000</t>
  </si>
  <si>
    <t>Total
equity 
$'000</t>
  </si>
  <si>
    <t>Balance carried forward from
  previous period</t>
  </si>
  <si>
    <t>Sub-total transactions with
  owners</t>
  </si>
  <si>
    <t>Estimated closing balance as at
  30 June 2018</t>
  </si>
  <si>
    <t>s74 Retained revenue receipts
  transferred to OPA</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</si>
  <si>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</si>
  <si>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</si>
  <si>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</si>
  <si>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</si>
  <si>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</si>
  <si>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</si>
  <si>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</si>
  <si>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</si>
  <si>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</si>
  <si>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Funded internally from departmental
  resources (c)</t>
  </si>
  <si>
    <t>Other property,
plant and
equipment
$'000</t>
  </si>
  <si>
    <t>Computer
software and
intangibles
$'000</t>
  </si>
  <si>
    <t>Accumulated depreciation/
amortisation and impairment</t>
  </si>
  <si>
    <t>Estimated expenditure on new
  or replacement assets</t>
  </si>
  <si>
    <t>Accumulated depreciation/
  amortisation and impairment</t>
  </si>
  <si>
    <t>Resources received free of charge</t>
  </si>
  <si>
    <t>Net (loss) on debt repurchase</t>
  </si>
  <si>
    <t>Operating result before 
re-measurements</t>
  </si>
  <si>
    <t>Re-measurements</t>
  </si>
  <si>
    <t>Net market revaluation gains (losses)</t>
  </si>
  <si>
    <t>Total 
re-measurements</t>
  </si>
  <si>
    <t>Surplus attributed to the Australian Government</t>
  </si>
  <si>
    <t>Receivables</t>
  </si>
  <si>
    <t>Total assets administered on behalf of Government</t>
  </si>
  <si>
    <t>Treasury Bonds</t>
  </si>
  <si>
    <t>Treasury Indexed Bonds</t>
  </si>
  <si>
    <t>Treasury Notes</t>
  </si>
  <si>
    <t>Other securities</t>
  </si>
  <si>
    <t>Total liabilities administered on behalf of Government</t>
  </si>
  <si>
    <t>Net liabilities</t>
  </si>
  <si>
    <t>Net cash used by operating activities</t>
  </si>
  <si>
    <t>Net cash from/(used by) investing activities</t>
  </si>
  <si>
    <t>Net increase in cash held</t>
  </si>
  <si>
    <t>Cash and cash equivalents at beginning of reporting period</t>
  </si>
  <si>
    <t>Cash from Official Public Account for:</t>
  </si>
  <si>
    <t>Total cash to Official Public Account</t>
  </si>
  <si>
    <t>Cash and cash equivalents at end of reporting period</t>
  </si>
  <si>
    <t>Repayment of borrowings and purchases of investments</t>
  </si>
  <si>
    <t>Special capital appropriation</t>
  </si>
  <si>
    <t>Total resourcing for AOFM</t>
  </si>
  <si>
    <t>Program 1.1: Australian Office of Financial Management</t>
  </si>
  <si>
    <t>Financial Agreement Act 1994</t>
  </si>
  <si>
    <t>Loans Securities Act 1919</t>
  </si>
  <si>
    <t>Commonwealth Inscribed 
Stock Act 1911</t>
  </si>
  <si>
    <t>Total expenses for 
Outcome 1</t>
  </si>
  <si>
    <t>By purchase - appropriation ordinary
  annual services (a)</t>
  </si>
  <si>
    <t>Special appropriation</t>
  </si>
  <si>
    <t>Debt Retirement Reserve 
Trust Account</t>
  </si>
  <si>
    <t>Annual appropriations - ordinary annual services</t>
  </si>
  <si>
    <t>Prior year appropriations available</t>
  </si>
  <si>
    <t>Departmental appropriation (a)(b)</t>
  </si>
  <si>
    <t>s 74 retained revenue receipts (c)</t>
  </si>
  <si>
    <t>Departmental capital budget (a)(d)</t>
  </si>
  <si>
    <t>Annual appropriations - other services - non-operating</t>
  </si>
  <si>
    <t>Total administered special appropriations (e)</t>
  </si>
  <si>
    <t>Appropriation receipts</t>
  </si>
  <si>
    <t>Appropriation Bill 
No. 1</t>
  </si>
  <si>
    <t>Special appropriations:</t>
  </si>
  <si>
    <t>Special accounts:</t>
  </si>
  <si>
    <t>Repayment of borrowings</t>
  </si>
  <si>
    <t>Proceeds from borrowings</t>
  </si>
  <si>
    <t>Departmental Capital Budget (DCB)</t>
  </si>
  <si>
    <t>Total
$'000</t>
  </si>
  <si>
    <t>Interest costs</t>
  </si>
  <si>
    <t>Total revenue</t>
  </si>
  <si>
    <t>Total gains (losses)</t>
  </si>
  <si>
    <t xml:space="preserve">Cash </t>
  </si>
  <si>
    <t>Investments (a)</t>
  </si>
  <si>
    <t>Interest bearing liabilities (a)</t>
  </si>
  <si>
    <t>s 74 Retained revenue
receipts (b)</t>
  </si>
  <si>
    <t>Expenses not 
  requiring 
  appropriation in the 
  Budget year (a)</t>
  </si>
  <si>
    <t>Total financial 
 assets</t>
  </si>
  <si>
    <t>Net cash from 
financing activities</t>
  </si>
  <si>
    <t>Total cash from 
Official Public Account</t>
  </si>
  <si>
    <t>Table 1.1: AOFM resource statement - Budget estimates for 2017-18 as at Budget May 2017</t>
  </si>
  <si>
    <t xml:space="preserve">Prepared on a resourcing (that is, appropriations available) basis.
Please note: All figures shown above are GST exclusive – these may not match figures in the cash flow statement. 
(a) Appropriation Bill (No.1) 2017-18.
(b) Excludes departmental capital budget (DCB).
(c) Estimated retained revenue receipts under s 74 of the PGPA Act.
(d) Departmental capital budgets are not separately identified in Appropriation Bill (No.1) and form part of ordinary annual services items. Please refer to Table 3.5 for further details. For accounting purposes, this amount has been designated as a 'contribution by owner’. 
(e) See Table 2.1 for further information on outcome and program expenses broken down by various funding sources, for example, annual appropriations, special appropriations and special accounts.
</t>
  </si>
  <si>
    <t>Table 2.1:  Budgeted expenses for Outcome 1</t>
  </si>
  <si>
    <t xml:space="preserve">(a) Expenses not requiring appropriation in the Budget year are made up of depreciation expenses and audit fees for departmental activities, and accounting losses on debt redeemed prior maturity for administered activities.
(b) Estimated expenses incurred in relation to receipts retained under section 74 of the PGPA Act.
</t>
  </si>
  <si>
    <t xml:space="preserve">(a)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 
Prepared on Australian Accounting Standards basis. 
</t>
  </si>
  <si>
    <t xml:space="preserve">* ‘Equity’ is the residual interest in assets after deduction of liabilities.
Prepared on Australian Accounting Standards basis.
</t>
  </si>
  <si>
    <t xml:space="preserve">(a) Includes both current Bill 2 and prior Act 2/4/6 appropriations and special capital appropriations.
(b) Does not include annual finance lease costs. Includes purchases from current and previous years’ departmental capital budgets (DCBs).
(c) Sources of funding are current Bill 1 and prior year Act 1/3/5 appropriations (excluding amounts from the DCB).
Prepared on Australian Accounting Standards basis.
</t>
  </si>
  <si>
    <t xml:space="preserve">(a) ‘Appropriation ordinary annual services’ refers to funding provided through Appropriation Bill (No. 1) 2017-18 for depreciation/amortisation expenses, DCBs or other operational expenses.
Prepared on Australian Accounting Standards basis
</t>
  </si>
  <si>
    <t xml:space="preserve">(a) Measured at fair value.
Prepared on Australian Accounting Standards basis.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</si>
</sst>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_(* \(#,##0\);_(* &quot;-&quot;_);_(@_)"/>
    <numFmt numFmtId="165" formatCode="#,##0_);&quot;(&quot;#,##0&quot;)&quot;;&quot;-&quot;_)"/>
    <numFmt numFmtId="166" formatCode="_-* #,##0_-;\(#,##0\);_-* &quot;-&quot;_-;_-@_-"/>
  </numFmts>
  <fonts count="24"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b/>
      <sz val="8"/>
      <color indexed="8"/>
      <name val="Arial"/>
      <family val="2"/>
    </font>
    <font>
      <i/>
      <sz val="8"/>
      <color indexed="8"/>
      <name val="Arial"/>
      <family val="2"/>
    </font>
    <font>
      <b/>
      <i/>
      <sz val="8"/>
      <color indexed="8"/>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7.5"/>
      <color indexed="8"/>
      <name val="Arial"/>
      <family val="2"/>
    </font>
    <font>
      <sz val="10"/>
      <color theme="1"/>
      <name val="Arial"/>
      <family val="2"/>
    </font>
    <font>
      <sz val="8"/>
      <color theme="1"/>
      <name val="Arial"/>
      <family val="2"/>
    </font>
    <font>
      <i/>
      <sz val="7.5"/>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3">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
      <left/>
      <right/>
      <top style="hair">
        <color indexed="8"/>
      </top>
      <bottom style="hair">
        <color auto="1"/>
      </bottom>
      <diagonal/>
    </border>
    <border>
      <left/>
      <right/>
      <top/>
      <bottom style="hair">
        <color auto="1"/>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10" fillId="0" borderId="0">
      <alignment vertical="center"/>
    </xf>
    <xf numFmtId="0" fontId="10" fillId="0" borderId="0"/>
    <xf numFmtId="0" fontId="2" fillId="0" borderId="0"/>
    <xf numFmtId="0" fontId="14" fillId="0" borderId="0"/>
    <xf numFmtId="0" fontId="2" fillId="0" borderId="0"/>
    <xf numFmtId="0" fontId="2" fillId="0" borderId="0">
      <alignment vertical="center"/>
    </xf>
    <xf numFmtId="0" fontId="21" fillId="0" borderId="0"/>
  </cellStyleXfs>
  <cellXfs count="347">
    <xf numFmtId="0" fontId="0" fillId="0" borderId="0" xfId="0"/>
    <xf numFmtId="164" fontId="6" fillId="0" borderId="0" xfId="1" applyNumberFormat="1" applyFont="1" applyBorder="1" applyAlignment="1">
      <alignment vertical="center"/>
    </xf>
    <xf numFmtId="3" fontId="6" fillId="0" borderId="0" xfId="1" applyNumberFormat="1" applyFont="1" applyBorder="1" applyAlignment="1">
      <alignment vertical="center"/>
    </xf>
    <xf numFmtId="0" fontId="11" fillId="0" borderId="0" xfId="3" applyFont="1" applyBorder="1" applyAlignment="1">
      <alignment vertical="center"/>
    </xf>
    <xf numFmtId="0" fontId="13" fillId="0" borderId="0" xfId="3" applyFont="1" applyBorder="1" applyAlignment="1">
      <alignment vertical="center"/>
    </xf>
    <xf numFmtId="0" fontId="11" fillId="0" borderId="0" xfId="3" applyFont="1" applyBorder="1" applyAlignment="1">
      <alignment horizontal="left" vertical="center"/>
    </xf>
    <xf numFmtId="0" fontId="6" fillId="0" borderId="0" xfId="3" applyFont="1" applyBorder="1" applyAlignment="1">
      <alignment horizontal="left" vertical="center" indent="1"/>
    </xf>
    <xf numFmtId="0" fontId="13" fillId="0" borderId="0" xfId="3" applyFont="1" applyBorder="1" applyAlignment="1">
      <alignment horizontal="left" vertical="center"/>
    </xf>
    <xf numFmtId="0" fontId="3" fillId="0" borderId="0" xfId="3" applyFont="1" applyBorder="1" applyAlignment="1">
      <alignment horizontal="left" vertical="center"/>
    </xf>
    <xf numFmtId="164"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4" fillId="0" borderId="0" xfId="5" applyNumberFormat="1" applyFont="1" applyFill="1"/>
    <xf numFmtId="165" fontId="15"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0" xfId="2" applyNumberFormat="1" applyFont="1" applyBorder="1" applyAlignment="1">
      <alignment vertical="center"/>
    </xf>
    <xf numFmtId="165" fontId="4" fillId="0" borderId="0" xfId="7" applyNumberFormat="1" applyFont="1">
      <alignment vertical="center"/>
    </xf>
    <xf numFmtId="165" fontId="4" fillId="0" borderId="0" xfId="7" applyNumberFormat="1" applyFont="1" applyBorder="1">
      <alignment vertical="center"/>
    </xf>
    <xf numFmtId="165" fontId="11" fillId="0" borderId="0" xfId="7" applyNumberFormat="1" applyFont="1" applyBorder="1" applyAlignment="1">
      <alignment vertical="center"/>
    </xf>
    <xf numFmtId="165" fontId="6" fillId="0" borderId="0" xfId="7" applyNumberFormat="1" applyFont="1" applyBorder="1" applyAlignment="1">
      <alignment vertical="center"/>
    </xf>
    <xf numFmtId="165" fontId="6" fillId="0" borderId="3" xfId="7" applyNumberFormat="1" applyFont="1" applyBorder="1" applyAlignment="1">
      <alignment vertical="center"/>
    </xf>
    <xf numFmtId="165" fontId="4" fillId="0" borderId="0" xfId="7" applyNumberFormat="1" applyFont="1" applyFill="1">
      <alignment vertical="center"/>
    </xf>
    <xf numFmtId="165" fontId="3" fillId="0" borderId="0" xfId="7" applyNumberFormat="1" applyFont="1">
      <alignment vertical="center"/>
    </xf>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Border="1" applyAlignment="1">
      <alignment horizontal="left" vertical="center"/>
    </xf>
    <xf numFmtId="165" fontId="11" fillId="0" borderId="0" xfId="3" applyNumberFormat="1" applyFont="1" applyBorder="1" applyAlignment="1">
      <alignment vertical="center"/>
    </xf>
    <xf numFmtId="165" fontId="13" fillId="0" borderId="5" xfId="1" applyNumberFormat="1" applyFont="1" applyBorder="1" applyAlignment="1">
      <alignment vertical="center"/>
    </xf>
    <xf numFmtId="165" fontId="11" fillId="0" borderId="0" xfId="0" applyNumberFormat="1" applyFont="1" applyFill="1" applyBorder="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4" fontId="11" fillId="0" borderId="5" xfId="1" applyNumberFormat="1" applyFont="1" applyBorder="1" applyAlignment="1">
      <alignment vertical="center"/>
    </xf>
    <xf numFmtId="164" fontId="11" fillId="3" borderId="5" xfId="1" applyNumberFormat="1" applyFont="1" applyFill="1" applyBorder="1" applyAlignment="1">
      <alignment vertical="center"/>
    </xf>
    <xf numFmtId="164" fontId="13" fillId="0" borderId="5" xfId="1" applyNumberFormat="1" applyFont="1" applyBorder="1" applyAlignment="1">
      <alignment vertical="center"/>
    </xf>
    <xf numFmtId="164" fontId="13" fillId="3" borderId="5" xfId="1" applyNumberFormat="1" applyFont="1" applyFill="1" applyBorder="1" applyAlignment="1">
      <alignment vertical="center"/>
    </xf>
    <xf numFmtId="164" fontId="11" fillId="0" borderId="2" xfId="1" applyNumberFormat="1" applyFont="1" applyBorder="1" applyAlignment="1">
      <alignment vertical="center"/>
    </xf>
    <xf numFmtId="164" fontId="11" fillId="3" borderId="2" xfId="1" applyNumberFormat="1" applyFont="1" applyFill="1" applyBorder="1" applyAlignment="1">
      <alignment vertical="center"/>
    </xf>
    <xf numFmtId="165" fontId="13" fillId="3" borderId="5" xfId="1" applyNumberFormat="1" applyFont="1" applyFill="1" applyBorder="1" applyAlignment="1">
      <alignment vertical="center"/>
    </xf>
    <xf numFmtId="165" fontId="6" fillId="0" borderId="0" xfId="9" applyNumberFormat="1" applyFont="1" applyFill="1" applyBorder="1" applyAlignment="1">
      <alignment horizontal="left" vertical="center" indent="2"/>
    </xf>
    <xf numFmtId="165" fontId="0" fillId="0" borderId="0" xfId="0" applyNumberFormat="1"/>
    <xf numFmtId="165" fontId="13" fillId="0" borderId="3" xfId="1" applyNumberFormat="1" applyFont="1" applyBorder="1" applyAlignment="1">
      <alignment vertical="center"/>
    </xf>
    <xf numFmtId="165" fontId="13" fillId="0" borderId="0" xfId="3" applyNumberFormat="1" applyFont="1" applyBorder="1" applyAlignment="1">
      <alignment vertical="center"/>
    </xf>
    <xf numFmtId="165" fontId="13" fillId="3" borderId="3" xfId="1" applyNumberFormat="1" applyFont="1" applyFill="1" applyBorder="1" applyAlignment="1">
      <alignment vertical="center"/>
    </xf>
    <xf numFmtId="165" fontId="15" fillId="0" borderId="0" xfId="5" applyNumberFormat="1" applyFont="1"/>
    <xf numFmtId="165" fontId="3" fillId="0" borderId="0" xfId="5" applyNumberFormat="1" applyFont="1" applyFill="1" applyBorder="1"/>
    <xf numFmtId="165" fontId="19" fillId="0" borderId="0" xfId="5" applyNumberFormat="1" applyFont="1" applyFill="1"/>
    <xf numFmtId="165" fontId="19" fillId="0" borderId="0" xfId="5" applyNumberFormat="1" applyFont="1"/>
    <xf numFmtId="165" fontId="11" fillId="0" borderId="0" xfId="4" applyNumberFormat="1" applyFont="1" applyFill="1" applyAlignment="1">
      <alignment vertical="center"/>
    </xf>
    <xf numFmtId="165" fontId="2" fillId="0" borderId="0" xfId="4" applyNumberFormat="1" applyFill="1"/>
    <xf numFmtId="165" fontId="9" fillId="0" borderId="0" xfId="4" applyNumberFormat="1" applyFont="1" applyFill="1"/>
    <xf numFmtId="165" fontId="8"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horizontal="right" vertical="center"/>
    </xf>
    <xf numFmtId="165" fontId="6" fillId="3" borderId="0" xfId="9" applyNumberFormat="1" applyFont="1" applyFill="1" applyBorder="1" applyAlignment="1">
      <alignment horizontal="right" vertical="center"/>
    </xf>
    <xf numFmtId="165" fontId="6" fillId="0" borderId="0" xfId="9" applyNumberFormat="1" applyFont="1" applyBorder="1" applyAlignment="1">
      <alignment horizontal="left" vertical="center" indent="1"/>
    </xf>
    <xf numFmtId="165" fontId="13" fillId="0" borderId="0" xfId="9" applyNumberFormat="1" applyFont="1" applyBorder="1" applyAlignment="1">
      <alignment vertical="center"/>
    </xf>
    <xf numFmtId="165" fontId="13" fillId="0" borderId="0" xfId="9" applyNumberFormat="1" applyFont="1" applyAlignment="1">
      <alignment vertical="center"/>
    </xf>
    <xf numFmtId="165" fontId="11" fillId="0" borderId="0" xfId="9" applyNumberFormat="1" applyFont="1" applyBorder="1" applyAlignment="1">
      <alignment horizontal="left" vertical="center"/>
    </xf>
    <xf numFmtId="165" fontId="4" fillId="0" borderId="0" xfId="7" applyNumberFormat="1" applyFont="1" applyBorder="1" applyAlignment="1">
      <alignment horizontal="left" vertical="center" indent="1"/>
    </xf>
    <xf numFmtId="165" fontId="4" fillId="0" borderId="0" xfId="9" applyNumberFormat="1" applyFont="1" applyFill="1" applyBorder="1" applyAlignment="1">
      <alignment horizontal="left" vertical="center" indent="1"/>
    </xf>
    <xf numFmtId="165" fontId="11" fillId="0" borderId="0" xfId="9" applyNumberFormat="1" applyFont="1" applyBorder="1" applyAlignment="1">
      <alignment horizontal="left" vertical="center" wrapText="1"/>
    </xf>
    <xf numFmtId="165" fontId="3" fillId="0" borderId="9" xfId="9" applyNumberFormat="1" applyFont="1" applyFill="1" applyBorder="1" applyAlignment="1">
      <alignment horizontal="right"/>
    </xf>
    <xf numFmtId="165" fontId="3" fillId="3" borderId="9" xfId="9" applyNumberFormat="1" applyFont="1" applyFill="1" applyBorder="1" applyAlignment="1">
      <alignment horizontal="right"/>
    </xf>
    <xf numFmtId="165" fontId="4" fillId="0" borderId="0" xfId="9" applyNumberFormat="1" applyFont="1" applyBorder="1" applyAlignment="1">
      <alignment wrapText="1"/>
    </xf>
    <xf numFmtId="0" fontId="11"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3" fillId="0" borderId="0" xfId="9" applyFont="1" applyBorder="1" applyAlignment="1">
      <alignment vertical="center"/>
    </xf>
    <xf numFmtId="0" fontId="13" fillId="0" borderId="0" xfId="9" applyFont="1" applyAlignment="1">
      <alignment vertical="center"/>
    </xf>
    <xf numFmtId="0" fontId="11" fillId="0" borderId="0" xfId="9" applyFont="1" applyBorder="1" applyAlignment="1">
      <alignment vertical="center"/>
    </xf>
    <xf numFmtId="164" fontId="11" fillId="0" borderId="9" xfId="1" applyNumberFormat="1" applyFont="1" applyBorder="1" applyAlignment="1">
      <alignment vertical="center"/>
    </xf>
    <xf numFmtId="164" fontId="11" fillId="3" borderId="9" xfId="1" applyNumberFormat="1" applyFont="1" applyFill="1" applyBorder="1" applyAlignment="1">
      <alignment vertical="center"/>
    </xf>
    <xf numFmtId="0" fontId="7" fillId="0" borderId="0" xfId="9" applyFont="1" applyAlignment="1">
      <alignment vertical="center"/>
    </xf>
    <xf numFmtId="0" fontId="3" fillId="0" borderId="0" xfId="9" applyFont="1" applyAlignment="1">
      <alignment vertical="center"/>
    </xf>
    <xf numFmtId="165" fontId="11" fillId="0" borderId="4" xfId="9" applyNumberFormat="1" applyFont="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left" vertical="center" indent="1"/>
    </xf>
    <xf numFmtId="165" fontId="13" fillId="0" borderId="0" xfId="9" applyNumberFormat="1" applyFont="1" applyFill="1" applyBorder="1" applyAlignment="1">
      <alignment horizontal="left" vertical="center" wrapText="1"/>
    </xf>
    <xf numFmtId="165" fontId="13" fillId="0" borderId="0" xfId="9" applyNumberFormat="1" applyFont="1" applyFill="1" applyBorder="1" applyAlignment="1">
      <alignment horizontal="left" vertical="center" indent="1"/>
    </xf>
    <xf numFmtId="165" fontId="6" fillId="0" borderId="0" xfId="9" applyNumberFormat="1" applyFont="1" applyFill="1" applyBorder="1" applyAlignment="1">
      <alignment horizontal="left" vertical="center" indent="3"/>
    </xf>
    <xf numFmtId="165" fontId="6" fillId="0" borderId="0" xfId="0" applyNumberFormat="1" applyFont="1" applyFill="1" applyBorder="1" applyAlignment="1">
      <alignment horizontal="left" vertical="center" indent="2"/>
    </xf>
    <xf numFmtId="165" fontId="4" fillId="2" borderId="0" xfId="5" applyNumberFormat="1" applyFont="1" applyFill="1"/>
    <xf numFmtId="165" fontId="4" fillId="0" borderId="2" xfId="4" applyNumberFormat="1" applyFont="1" applyBorder="1" applyAlignment="1">
      <alignment horizontal="right" vertical="top" wrapText="1"/>
    </xf>
    <xf numFmtId="165" fontId="4" fillId="0" borderId="11" xfId="0" applyNumberFormat="1" applyFont="1" applyFill="1" applyBorder="1" applyAlignment="1">
      <alignment wrapText="1"/>
    </xf>
    <xf numFmtId="165" fontId="6" fillId="0" borderId="2" xfId="0" applyNumberFormat="1" applyFont="1" applyFill="1" applyBorder="1" applyAlignment="1">
      <alignment horizontal="right" vertical="center" wrapText="1"/>
    </xf>
    <xf numFmtId="165" fontId="11" fillId="0" borderId="0" xfId="0" applyNumberFormat="1" applyFont="1" applyFill="1" applyBorder="1" applyAlignment="1">
      <alignment horizontal="left" vertical="top" wrapText="1"/>
    </xf>
    <xf numFmtId="165" fontId="11" fillId="0" borderId="9" xfId="0" applyNumberFormat="1" applyFont="1" applyFill="1" applyBorder="1" applyAlignment="1">
      <alignment horizontal="left" vertical="center" wrapText="1"/>
    </xf>
    <xf numFmtId="165" fontId="6" fillId="0" borderId="0" xfId="9" applyNumberFormat="1" applyFont="1" applyFill="1" applyAlignment="1">
      <alignment horizontal="left" vertical="top" wrapText="1" indent="1"/>
    </xf>
    <xf numFmtId="165" fontId="6" fillId="3" borderId="2" xfId="0" applyNumberFormat="1" applyFont="1" applyFill="1" applyBorder="1" applyAlignment="1">
      <alignment horizontal="right" vertical="center" wrapText="1"/>
    </xf>
    <xf numFmtId="165" fontId="3" fillId="0" borderId="11" xfId="9" applyNumberFormat="1" applyFont="1" applyFill="1" applyBorder="1" applyAlignment="1">
      <alignment vertical="top"/>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3" fillId="0" borderId="2"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3" fillId="0" borderId="9" xfId="9" applyNumberFormat="1" applyFont="1" applyFill="1" applyBorder="1" applyAlignment="1">
      <alignment horizontal="right" vertical="top"/>
    </xf>
    <xf numFmtId="165" fontId="3" fillId="3" borderId="9" xfId="9" applyNumberFormat="1" applyFont="1" applyFill="1" applyBorder="1" applyAlignment="1">
      <alignment horizontal="right" vertical="top"/>
    </xf>
    <xf numFmtId="165" fontId="4" fillId="0" borderId="9" xfId="9" applyNumberFormat="1" applyFont="1" applyFill="1" applyBorder="1" applyAlignment="1">
      <alignment horizontal="right" vertical="top"/>
    </xf>
    <xf numFmtId="165" fontId="3" fillId="0" borderId="0" xfId="9" applyNumberFormat="1" applyFont="1" applyFill="1" applyBorder="1" applyAlignment="1">
      <alignment horizontal="left" vertical="top" wrapText="1"/>
    </xf>
    <xf numFmtId="165" fontId="6" fillId="0" borderId="0" xfId="3" applyNumberFormat="1" applyFont="1" applyBorder="1" applyAlignment="1">
      <alignment horizontal="left" vertical="center" wrapText="1" indent="1"/>
    </xf>
    <xf numFmtId="165" fontId="6" fillId="0" borderId="0" xfId="9" applyNumberFormat="1" applyFont="1" applyFill="1" applyBorder="1" applyAlignment="1">
      <alignment horizontal="left" vertical="center" wrapText="1" indent="1"/>
    </xf>
    <xf numFmtId="165" fontId="6" fillId="0" borderId="11"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4"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11" fillId="0" borderId="13" xfId="3" applyNumberFormat="1" applyFont="1" applyBorder="1" applyAlignment="1">
      <alignment horizontal="left" vertical="center" wrapText="1"/>
    </xf>
    <xf numFmtId="165" fontId="15" fillId="0" borderId="0" xfId="5" applyNumberFormat="1" applyFont="1" applyAlignment="1">
      <alignment wrapText="1"/>
    </xf>
    <xf numFmtId="165" fontId="4" fillId="3" borderId="2" xfId="4" applyNumberFormat="1" applyFont="1" applyFill="1" applyBorder="1" applyAlignment="1">
      <alignment horizontal="right" vertical="top" wrapText="1"/>
    </xf>
    <xf numFmtId="165" fontId="3" fillId="0" borderId="8" xfId="9" applyNumberFormat="1" applyFont="1" applyFill="1" applyBorder="1" applyAlignment="1">
      <alignment vertical="top"/>
    </xf>
    <xf numFmtId="0" fontId="3" fillId="0" borderId="0" xfId="3"/>
    <xf numFmtId="165" fontId="4" fillId="0" borderId="10" xfId="7" applyNumberFormat="1" applyFont="1" applyFill="1" applyBorder="1" applyAlignment="1">
      <alignment horizontal="right" vertical="center"/>
    </xf>
    <xf numFmtId="165" fontId="4" fillId="3" borderId="10" xfId="7" applyNumberFormat="1" applyFont="1" applyFill="1" applyBorder="1" applyAlignment="1">
      <alignment horizontal="right" vertical="center"/>
    </xf>
    <xf numFmtId="165" fontId="6" fillId="0" borderId="10" xfId="1" applyNumberFormat="1" applyFont="1" applyFill="1" applyBorder="1" applyAlignment="1">
      <alignment horizontal="right" vertical="center"/>
    </xf>
    <xf numFmtId="165" fontId="6" fillId="3" borderId="10" xfId="1" applyNumberFormat="1" applyFont="1" applyFill="1" applyBorder="1" applyAlignment="1">
      <alignment horizontal="right" vertical="center"/>
    </xf>
    <xf numFmtId="165" fontId="11" fillId="0" borderId="0" xfId="1" applyNumberFormat="1" applyFont="1" applyFill="1" applyBorder="1" applyAlignment="1">
      <alignment horizontal="right" vertical="center"/>
    </xf>
    <xf numFmtId="165" fontId="11" fillId="0" borderId="0" xfId="3" applyNumberFormat="1" applyFont="1" applyFill="1" applyBorder="1" applyAlignment="1">
      <alignment horizontal="left" vertical="center"/>
    </xf>
    <xf numFmtId="165" fontId="3" fillId="0" borderId="0" xfId="7" applyNumberFormat="1" applyFont="1" applyFill="1" applyBorder="1">
      <alignment vertical="center"/>
    </xf>
    <xf numFmtId="165" fontId="11" fillId="0" borderId="0" xfId="9" applyNumberFormat="1" applyFont="1" applyAlignment="1">
      <alignment horizontal="left" vertical="top" wrapText="1"/>
    </xf>
    <xf numFmtId="165" fontId="4" fillId="0" borderId="0" xfId="7" applyNumberFormat="1" applyFont="1" applyBorder="1" applyAlignment="1">
      <alignment horizontal="left" vertical="center" wrapText="1" indent="1"/>
    </xf>
    <xf numFmtId="165" fontId="4" fillId="0" borderId="10" xfId="4" applyNumberFormat="1" applyFont="1" applyBorder="1" applyAlignment="1">
      <alignment horizontal="right" vertical="top" wrapText="1"/>
    </xf>
    <xf numFmtId="165" fontId="4" fillId="3" borderId="10" xfId="4" applyNumberFormat="1" applyFont="1" applyFill="1" applyBorder="1" applyAlignment="1">
      <alignment horizontal="right" vertical="top" wrapText="1"/>
    </xf>
    <xf numFmtId="0" fontId="22" fillId="0" borderId="0" xfId="0" applyFont="1" applyAlignment="1">
      <alignment horizontal="left"/>
    </xf>
    <xf numFmtId="0" fontId="22" fillId="0" borderId="0" xfId="0" applyFont="1" applyAlignment="1">
      <alignment horizontal="left"/>
    </xf>
    <xf numFmtId="0" fontId="22" fillId="0" borderId="0" xfId="0" applyFont="1" applyBorder="1" applyAlignment="1">
      <alignment horizontal="left"/>
    </xf>
    <xf numFmtId="165" fontId="11" fillId="0" borderId="0" xfId="7" applyNumberFormat="1" applyFont="1" applyBorder="1" applyAlignment="1">
      <alignment vertical="center" wrapText="1"/>
    </xf>
    <xf numFmtId="165" fontId="4" fillId="0" borderId="16" xfId="4" applyNumberFormat="1" applyFont="1" applyBorder="1" applyAlignment="1">
      <alignment horizontal="right" vertical="top" wrapText="1"/>
    </xf>
    <xf numFmtId="165" fontId="4" fillId="3" borderId="16" xfId="4" applyNumberFormat="1" applyFont="1" applyFill="1" applyBorder="1" applyAlignment="1">
      <alignment horizontal="right" vertical="top" wrapText="1"/>
    </xf>
    <xf numFmtId="165" fontId="3" fillId="0" borderId="0" xfId="7" applyNumberFormat="1" applyFont="1" applyBorder="1" applyAlignment="1">
      <alignment horizontal="right" vertical="center" wrapText="1"/>
    </xf>
    <xf numFmtId="0" fontId="11" fillId="4" borderId="0" xfId="0" applyFont="1" applyFill="1"/>
    <xf numFmtId="0" fontId="6" fillId="4" borderId="0" xfId="0" applyFont="1" applyFill="1"/>
    <xf numFmtId="0" fontId="6" fillId="4" borderId="11" xfId="0" applyFont="1" applyFill="1" applyBorder="1"/>
    <xf numFmtId="0" fontId="12" fillId="4" borderId="10" xfId="0" applyFont="1" applyFill="1" applyBorder="1" applyAlignment="1">
      <alignment horizontal="right" vertical="top" wrapText="1"/>
    </xf>
    <xf numFmtId="0" fontId="6" fillId="3" borderId="10" xfId="0" applyFont="1" applyFill="1" applyBorder="1" applyAlignment="1">
      <alignment horizontal="right" vertical="top" wrapText="1"/>
    </xf>
    <xf numFmtId="165" fontId="12" fillId="4" borderId="0" xfId="0" applyNumberFormat="1" applyFont="1" applyFill="1"/>
    <xf numFmtId="165"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12" fillId="4" borderId="0" xfId="0" applyFont="1" applyFill="1" applyAlignment="1">
      <alignment wrapText="1"/>
    </xf>
    <xf numFmtId="165" fontId="12" fillId="4" borderId="10" xfId="0" applyNumberFormat="1" applyFont="1" applyFill="1" applyBorder="1"/>
    <xf numFmtId="165" fontId="12" fillId="3" borderId="10" xfId="0" applyNumberFormat="1" applyFont="1" applyFill="1" applyBorder="1"/>
    <xf numFmtId="165" fontId="6" fillId="3" borderId="10" xfId="0" applyNumberFormat="1" applyFont="1" applyFill="1" applyBorder="1"/>
    <xf numFmtId="0" fontId="6" fillId="4" borderId="0" xfId="0" applyFont="1" applyFill="1" applyAlignment="1">
      <alignment horizontal="left" wrapText="1"/>
    </xf>
    <xf numFmtId="0" fontId="12" fillId="4" borderId="0" xfId="0" applyFont="1" applyFill="1"/>
    <xf numFmtId="0" fontId="13" fillId="4" borderId="0" xfId="0" applyFont="1" applyFill="1" applyAlignment="1">
      <alignment wrapText="1"/>
    </xf>
    <xf numFmtId="165" fontId="11" fillId="3" borderId="10" xfId="0" applyNumberFormat="1" applyFont="1" applyFill="1" applyBorder="1"/>
    <xf numFmtId="0" fontId="11" fillId="4" borderId="0" xfId="0" applyFont="1" applyFill="1" applyAlignment="1">
      <alignment wrapText="1"/>
    </xf>
    <xf numFmtId="165" fontId="12" fillId="4" borderId="0" xfId="0" applyNumberFormat="1" applyFont="1" applyFill="1" applyAlignment="1">
      <alignment horizontal="right"/>
    </xf>
    <xf numFmtId="165" fontId="12" fillId="3" borderId="0" xfId="0" applyNumberFormat="1" applyFont="1" applyFill="1" applyAlignment="1">
      <alignment horizontal="right"/>
    </xf>
    <xf numFmtId="0" fontId="11" fillId="4" borderId="15" xfId="0" applyFont="1" applyFill="1" applyBorder="1" applyAlignment="1">
      <alignment wrapText="1"/>
    </xf>
    <xf numFmtId="0" fontId="12" fillId="4" borderId="10" xfId="0" applyFont="1" applyFill="1" applyBorder="1" applyAlignment="1">
      <alignment horizontal="right"/>
    </xf>
    <xf numFmtId="0" fontId="6" fillId="3" borderId="10" xfId="0" applyFont="1" applyFill="1" applyBorder="1" applyAlignment="1">
      <alignment horizontal="right"/>
    </xf>
    <xf numFmtId="0" fontId="11" fillId="4" borderId="15" xfId="0" applyFont="1" applyFill="1" applyBorder="1"/>
    <xf numFmtId="165" fontId="6" fillId="3" borderId="15" xfId="0" applyNumberFormat="1" applyFont="1" applyFill="1" applyBorder="1" applyAlignment="1">
      <alignment horizontal="right"/>
    </xf>
    <xf numFmtId="165" fontId="6" fillId="3" borderId="0" xfId="0" applyNumberFormat="1" applyFont="1" applyFill="1" applyBorder="1"/>
    <xf numFmtId="165" fontId="12" fillId="4" borderId="0" xfId="0" applyNumberFormat="1" applyFont="1" applyFill="1" applyBorder="1"/>
    <xf numFmtId="0" fontId="6" fillId="4" borderId="0" xfId="0" applyFont="1" applyFill="1" applyBorder="1" applyAlignment="1">
      <alignment horizontal="left" wrapText="1"/>
    </xf>
    <xf numFmtId="165" fontId="4" fillId="0" borderId="8" xfId="7" applyNumberFormat="1" applyFont="1" applyFill="1" applyBorder="1">
      <alignment vertical="center"/>
    </xf>
    <xf numFmtId="165" fontId="6" fillId="0" borderId="8" xfId="1" applyNumberFormat="1" applyFont="1" applyFill="1" applyBorder="1" applyAlignment="1">
      <alignment horizontal="right" vertical="center"/>
    </xf>
    <xf numFmtId="165" fontId="4" fillId="3" borderId="8" xfId="7" applyNumberFormat="1" applyFont="1" applyFill="1" applyBorder="1" applyAlignment="1">
      <alignment horizontal="right" vertical="center"/>
    </xf>
    <xf numFmtId="165" fontId="3" fillId="0" borderId="7" xfId="3" applyNumberFormat="1" applyFont="1" applyBorder="1" applyAlignment="1">
      <alignment horizontal="left" vertical="center" wrapText="1"/>
    </xf>
    <xf numFmtId="165" fontId="11" fillId="0" borderId="0" xfId="9" applyNumberFormat="1" applyFont="1" applyAlignment="1">
      <alignment horizontal="left" vertical="center"/>
    </xf>
    <xf numFmtId="165" fontId="5" fillId="0" borderId="0" xfId="7" applyNumberFormat="1" applyFont="1" applyBorder="1" applyAlignment="1">
      <alignment horizontal="left" vertical="center" wrapText="1" indent="2"/>
    </xf>
    <xf numFmtId="165" fontId="4" fillId="0" borderId="0" xfId="9" applyNumberFormat="1" applyFont="1" applyFill="1" applyBorder="1" applyAlignment="1">
      <alignment horizontal="left" vertical="top" indent="1"/>
    </xf>
    <xf numFmtId="165" fontId="4" fillId="0" borderId="0" xfId="9" applyNumberFormat="1" applyFont="1" applyFill="1" applyBorder="1" applyAlignment="1">
      <alignment horizontal="left" vertical="top" wrapText="1" indent="1"/>
    </xf>
    <xf numFmtId="165" fontId="11" fillId="0" borderId="0" xfId="0" applyNumberFormat="1" applyFont="1" applyFill="1" applyBorder="1" applyAlignment="1">
      <alignment horizontal="right"/>
    </xf>
    <xf numFmtId="165" fontId="11" fillId="3" borderId="0" xfId="0" applyNumberFormat="1" applyFont="1" applyFill="1" applyBorder="1" applyAlignment="1">
      <alignment horizontal="right"/>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6" fillId="0" borderId="12" xfId="9" applyNumberFormat="1" applyFont="1" applyFill="1" applyBorder="1" applyAlignment="1">
      <alignment horizontal="right" vertical="top" wrapText="1"/>
    </xf>
    <xf numFmtId="165" fontId="13" fillId="0" borderId="0" xfId="9" applyNumberFormat="1" applyFont="1" applyFill="1" applyBorder="1" applyAlignment="1">
      <alignment horizontal="left" vertical="center"/>
    </xf>
    <xf numFmtId="165" fontId="13" fillId="0" borderId="0" xfId="9" applyNumberFormat="1" applyFont="1" applyBorder="1" applyAlignment="1">
      <alignment vertical="center" wrapText="1"/>
    </xf>
    <xf numFmtId="165" fontId="13" fillId="0" borderId="5" xfId="1" applyNumberFormat="1" applyFont="1" applyBorder="1" applyAlignment="1"/>
    <xf numFmtId="165" fontId="11" fillId="0" borderId="2" xfId="1" applyNumberFormat="1" applyFont="1" applyBorder="1" applyAlignment="1"/>
    <xf numFmtId="165" fontId="11" fillId="0" borderId="9" xfId="1" applyNumberFormat="1" applyFont="1" applyBorder="1" applyAlignment="1"/>
    <xf numFmtId="165" fontId="11" fillId="3" borderId="9" xfId="1" applyNumberFormat="1" applyFont="1" applyFill="1" applyBorder="1" applyAlignment="1"/>
    <xf numFmtId="165" fontId="11" fillId="3" borderId="2" xfId="1" applyNumberFormat="1" applyFont="1" applyFill="1" applyBorder="1" applyAlignment="1"/>
    <xf numFmtId="165" fontId="11" fillId="0" borderId="4" xfId="1" applyNumberFormat="1" applyFont="1" applyBorder="1" applyAlignment="1"/>
    <xf numFmtId="165" fontId="11" fillId="3" borderId="4" xfId="1" applyNumberFormat="1" applyFont="1" applyFill="1" applyBorder="1" applyAlignment="1"/>
    <xf numFmtId="165" fontId="4" fillId="0" borderId="0" xfId="5" applyNumberFormat="1" applyFont="1" applyFill="1" applyBorder="1" applyAlignment="1">
      <alignment horizontal="left" vertical="center" wrapText="1" indent="1"/>
    </xf>
    <xf numFmtId="165" fontId="4" fillId="0" borderId="0" xfId="5" applyNumberFormat="1" applyFont="1" applyFill="1" applyBorder="1" applyAlignment="1">
      <alignment horizontal="left" vertical="center" indent="1"/>
    </xf>
    <xf numFmtId="165" fontId="3" fillId="0" borderId="0" xfId="5" applyNumberFormat="1" applyFont="1" applyFill="1" applyBorder="1" applyAlignment="1">
      <alignment vertical="center"/>
    </xf>
    <xf numFmtId="165" fontId="18" fillId="0" borderId="0" xfId="5" applyNumberFormat="1" applyFont="1" applyFill="1" applyBorder="1" applyAlignment="1">
      <alignment horizontal="left" vertical="center"/>
    </xf>
    <xf numFmtId="165" fontId="3" fillId="0" borderId="0" xfId="5" applyNumberFormat="1" applyFont="1" applyFill="1" applyBorder="1" applyAlignment="1">
      <alignment vertical="center" wrapText="1"/>
    </xf>
    <xf numFmtId="165" fontId="5" fillId="0" borderId="0" xfId="5" applyNumberFormat="1" applyFont="1" applyFill="1" applyBorder="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3" fillId="0" borderId="2" xfId="2" applyNumberFormat="1" applyFont="1" applyFill="1" applyBorder="1" applyAlignment="1">
      <alignment vertical="center"/>
    </xf>
    <xf numFmtId="165" fontId="3" fillId="3" borderId="2"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18" fillId="0" borderId="2" xfId="2" applyNumberFormat="1" applyFont="1" applyFill="1" applyBorder="1" applyAlignment="1">
      <alignment vertical="center"/>
    </xf>
    <xf numFmtId="165" fontId="18" fillId="3" borderId="2"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3" fillId="0" borderId="10" xfId="2" applyNumberFormat="1" applyFont="1" applyFill="1" applyBorder="1" applyAlignment="1">
      <alignment vertical="center"/>
    </xf>
    <xf numFmtId="165" fontId="8" fillId="0" borderId="0" xfId="4" applyNumberFormat="1" applyFont="1" applyFill="1" applyAlignment="1">
      <alignment vertical="center"/>
    </xf>
    <xf numFmtId="165" fontId="3" fillId="0" borderId="18" xfId="5" applyNumberFormat="1" applyFont="1" applyFill="1" applyBorder="1" applyAlignment="1">
      <alignment vertical="center"/>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11" fillId="0" borderId="0" xfId="3" applyNumberFormat="1" applyFont="1" applyBorder="1" applyAlignment="1">
      <alignment horizontal="left" vertical="center"/>
    </xf>
    <xf numFmtId="165" fontId="11" fillId="0" borderId="0" xfId="3" applyNumberFormat="1" applyFont="1" applyBorder="1" applyAlignment="1">
      <alignment vertical="center"/>
    </xf>
    <xf numFmtId="165" fontId="6" fillId="0" borderId="0" xfId="9" applyNumberFormat="1" applyFont="1" applyBorder="1" applyAlignment="1">
      <alignment horizontal="left" vertical="center" indent="1"/>
    </xf>
    <xf numFmtId="165" fontId="11" fillId="0" borderId="0" xfId="9" applyNumberFormat="1" applyFont="1" applyBorder="1" applyAlignment="1">
      <alignment horizontal="left" vertical="center"/>
    </xf>
    <xf numFmtId="165" fontId="11" fillId="0" borderId="0" xfId="9" applyNumberFormat="1" applyFont="1" applyBorder="1" applyAlignment="1">
      <alignment vertical="center" wrapText="1"/>
    </xf>
    <xf numFmtId="165" fontId="11" fillId="0" borderId="0" xfId="9" applyNumberFormat="1" applyFont="1" applyBorder="1" applyAlignment="1">
      <alignment horizontal="left" vertical="center" wrapText="1"/>
    </xf>
    <xf numFmtId="165" fontId="6"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6" fillId="0" borderId="0" xfId="1" applyNumberFormat="1" applyFont="1" applyBorder="1" applyAlignment="1"/>
    <xf numFmtId="165" fontId="11" fillId="0" borderId="10" xfId="1" applyNumberFormat="1" applyFont="1" applyBorder="1" applyAlignment="1"/>
    <xf numFmtId="165" fontId="6" fillId="3" borderId="0" xfId="1" applyNumberFormat="1" applyFont="1" applyFill="1" applyBorder="1" applyAlignment="1"/>
    <xf numFmtId="165" fontId="11" fillId="3" borderId="10" xfId="1" applyNumberFormat="1" applyFont="1" applyFill="1" applyBorder="1" applyAlignment="1"/>
    <xf numFmtId="165" fontId="6" fillId="0" borderId="0" xfId="3" applyNumberFormat="1" applyFont="1" applyBorder="1" applyAlignment="1">
      <alignment horizontal="left" vertical="center" indent="1"/>
    </xf>
    <xf numFmtId="165" fontId="6" fillId="0" borderId="0" xfId="1" applyNumberFormat="1" applyFont="1" applyBorder="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11" fillId="0" borderId="0" xfId="9" applyNumberFormat="1" applyFont="1" applyBorder="1" applyAlignment="1">
      <alignment horizontal="left" vertical="center" wrapText="1"/>
    </xf>
    <xf numFmtId="165" fontId="6" fillId="0" borderId="0" xfId="3" applyNumberFormat="1" applyFont="1" applyBorder="1" applyAlignment="1">
      <alignment horizontal="left" vertical="center" wrapText="1" indent="1"/>
    </xf>
    <xf numFmtId="165" fontId="11" fillId="0" borderId="19" xfId="9" applyNumberFormat="1" applyFont="1" applyBorder="1" applyAlignment="1">
      <alignment horizontal="left" vertical="center" wrapText="1"/>
    </xf>
    <xf numFmtId="165" fontId="6" fillId="0" borderId="0" xfId="9" applyNumberFormat="1" applyFont="1" applyBorder="1" applyAlignment="1">
      <alignment horizontal="left" vertical="center" wrapText="1" indent="1"/>
    </xf>
    <xf numFmtId="165" fontId="4"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11" fillId="0" borderId="0" xfId="3" applyNumberFormat="1" applyFont="1" applyBorder="1" applyAlignment="1">
      <alignment vertical="center" wrapText="1"/>
    </xf>
    <xf numFmtId="165" fontId="6" fillId="0" borderId="0" xfId="1" applyNumberFormat="1" applyFont="1" applyBorder="1" applyAlignment="1"/>
    <xf numFmtId="165" fontId="11" fillId="0" borderId="2" xfId="1" applyNumberFormat="1" applyFont="1" applyBorder="1" applyAlignment="1"/>
    <xf numFmtId="165" fontId="6" fillId="3" borderId="0" xfId="1" applyNumberFormat="1" applyFont="1" applyFill="1" applyBorder="1" applyAlignment="1"/>
    <xf numFmtId="165" fontId="11" fillId="3" borderId="2" xfId="1" applyNumberFormat="1" applyFont="1" applyFill="1" applyBorder="1" applyAlignment="1"/>
    <xf numFmtId="165" fontId="11" fillId="0" borderId="5" xfId="1" applyNumberFormat="1" applyFont="1" applyBorder="1" applyAlignment="1"/>
    <xf numFmtId="165" fontId="11" fillId="3" borderId="5" xfId="1" applyNumberFormat="1" applyFont="1" applyFill="1" applyBorder="1" applyAlignment="1"/>
    <xf numFmtId="165" fontId="11" fillId="0" borderId="19" xfId="9" applyNumberFormat="1" applyFont="1" applyBorder="1" applyAlignment="1"/>
    <xf numFmtId="165" fontId="4" fillId="0" borderId="0" xfId="1" applyNumberFormat="1" applyFont="1" applyBorder="1" applyAlignment="1"/>
    <xf numFmtId="165" fontId="4" fillId="3" borderId="0" xfId="1" applyNumberFormat="1" applyFont="1" applyFill="1" applyBorder="1" applyAlignment="1"/>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0" xfId="9" applyNumberFormat="1" applyFont="1" applyAlignment="1">
      <alignment vertical="center"/>
    </xf>
    <xf numFmtId="165" fontId="11" fillId="0" borderId="0" xfId="9" applyNumberFormat="1" applyFont="1" applyBorder="1" applyAlignment="1">
      <alignment vertical="center" wrapText="1"/>
    </xf>
    <xf numFmtId="165" fontId="11" fillId="0" borderId="0" xfId="9" applyNumberFormat="1" applyFont="1" applyBorder="1" applyAlignment="1">
      <alignment horizontal="left" vertical="center" wrapText="1"/>
    </xf>
    <xf numFmtId="165" fontId="6" fillId="0" borderId="0" xfId="3" applyNumberFormat="1" applyFont="1" applyBorder="1" applyAlignment="1">
      <alignment horizontal="left" vertical="center" wrapText="1" indent="1"/>
    </xf>
    <xf numFmtId="165" fontId="6" fillId="0" borderId="0" xfId="9" applyNumberFormat="1" applyFont="1" applyBorder="1" applyAlignment="1">
      <alignment horizontal="left" vertical="center" wrapText="1" indent="1"/>
    </xf>
    <xf numFmtId="165" fontId="4"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11" fillId="0" borderId="20" xfId="3" applyNumberFormat="1" applyFont="1" applyBorder="1" applyAlignment="1">
      <alignment horizontal="left" vertical="center" wrapText="1"/>
    </xf>
    <xf numFmtId="165" fontId="11" fillId="0" borderId="0" xfId="3" applyNumberFormat="1" applyFont="1" applyBorder="1" applyAlignment="1">
      <alignment vertical="center" wrapText="1"/>
    </xf>
    <xf numFmtId="165" fontId="6" fillId="0" borderId="0" xfId="1" applyNumberFormat="1" applyFont="1" applyBorder="1" applyAlignment="1"/>
    <xf numFmtId="165" fontId="6" fillId="0" borderId="3" xfId="1" applyNumberFormat="1" applyFont="1" applyBorder="1" applyAlignment="1"/>
    <xf numFmtId="165" fontId="11" fillId="0" borderId="2" xfId="1" applyNumberFormat="1" applyFont="1" applyBorder="1" applyAlignment="1"/>
    <xf numFmtId="165" fontId="11" fillId="0" borderId="20" xfId="1" applyNumberFormat="1" applyFont="1" applyBorder="1" applyAlignment="1"/>
    <xf numFmtId="165" fontId="6" fillId="3" borderId="0" xfId="1" applyNumberFormat="1" applyFont="1" applyFill="1" applyBorder="1" applyAlignment="1"/>
    <xf numFmtId="165" fontId="11" fillId="3" borderId="2" xfId="1" applyNumberFormat="1" applyFont="1" applyFill="1" applyBorder="1" applyAlignment="1"/>
    <xf numFmtId="165" fontId="11" fillId="3" borderId="20" xfId="1" applyNumberFormat="1" applyFont="1" applyFill="1" applyBorder="1" applyAlignment="1"/>
    <xf numFmtId="165" fontId="11" fillId="0" borderId="19" xfId="1" applyNumberFormat="1" applyFont="1" applyBorder="1" applyAlignment="1"/>
    <xf numFmtId="165" fontId="11" fillId="3" borderId="19" xfId="1" applyNumberFormat="1" applyFont="1" applyFill="1" applyBorder="1" applyAlignment="1"/>
    <xf numFmtId="165" fontId="11" fillId="0" borderId="5" xfId="1" applyNumberFormat="1" applyFont="1" applyBorder="1" applyAlignment="1"/>
    <xf numFmtId="165" fontId="11" fillId="3" borderId="5" xfId="1" applyNumberFormat="1" applyFont="1" applyFill="1" applyBorder="1" applyAlignment="1"/>
    <xf numFmtId="165" fontId="6" fillId="0" borderId="0" xfId="3" applyNumberFormat="1" applyFont="1" applyBorder="1" applyAlignment="1">
      <alignment horizontal="left" vertical="center" wrapText="1" indent="2"/>
    </xf>
    <xf numFmtId="165" fontId="6" fillId="0" borderId="0" xfId="3" quotePrefix="1" applyNumberFormat="1" applyFont="1" applyBorder="1" applyAlignment="1">
      <alignment horizontal="left" vertical="center" wrapText="1" indent="2"/>
    </xf>
    <xf numFmtId="165" fontId="6" fillId="0" borderId="1" xfId="1" applyNumberFormat="1" applyFont="1" applyBorder="1" applyAlignment="1"/>
    <xf numFmtId="165" fontId="6" fillId="3" borderId="1" xfId="1" applyNumberFormat="1" applyFont="1" applyFill="1" applyBorder="1" applyAlignment="1"/>
    <xf numFmtId="165" fontId="11" fillId="0" borderId="21" xfId="1" applyNumberFormat="1" applyFont="1" applyBorder="1" applyAlignment="1"/>
    <xf numFmtId="165" fontId="11" fillId="3" borderId="21" xfId="1" applyNumberFormat="1" applyFont="1" applyFill="1" applyBorder="1" applyAlignment="1"/>
    <xf numFmtId="165" fontId="6" fillId="3" borderId="3" xfId="1" applyNumberFormat="1" applyFont="1" applyFill="1" applyBorder="1" applyAlignment="1"/>
    <xf numFmtId="165" fontId="6" fillId="4" borderId="3" xfId="1" applyNumberFormat="1" applyFont="1" applyFill="1" applyBorder="1" applyAlignment="1"/>
    <xf numFmtId="165" fontId="20" fillId="3" borderId="0" xfId="9" applyNumberFormat="1" applyFont="1" applyFill="1" applyBorder="1" applyAlignment="1">
      <alignment horizontal="right"/>
    </xf>
    <xf numFmtId="165" fontId="23" fillId="0" borderId="0" xfId="2" applyNumberFormat="1" applyFont="1" applyFill="1" applyBorder="1" applyAlignment="1"/>
    <xf numFmtId="165" fontId="4" fillId="0" borderId="0" xfId="2" applyNumberFormat="1" applyFont="1" applyFill="1" applyBorder="1" applyAlignment="1"/>
    <xf numFmtId="165" fontId="3" fillId="0" borderId="2" xfId="2" applyNumberFormat="1" applyFont="1" applyFill="1" applyBorder="1" applyAlignment="1"/>
    <xf numFmtId="165" fontId="6" fillId="3" borderId="0" xfId="9" applyNumberFormat="1" applyFont="1" applyFill="1" applyBorder="1" applyAlignment="1">
      <alignment horizontal="right"/>
    </xf>
    <xf numFmtId="165" fontId="5" fillId="0" borderId="0" xfId="2" applyNumberFormat="1" applyFont="1" applyFill="1" applyBorder="1" applyAlignment="1"/>
    <xf numFmtId="165" fontId="11" fillId="3" borderId="2" xfId="9" applyNumberFormat="1" applyFont="1" applyFill="1" applyBorder="1" applyAlignment="1">
      <alignment horizontal="right"/>
    </xf>
    <xf numFmtId="165" fontId="18" fillId="0" borderId="2" xfId="2" applyNumberFormat="1" applyFont="1" applyFill="1" applyBorder="1" applyAlignment="1"/>
    <xf numFmtId="165" fontId="11" fillId="3" borderId="5" xfId="9" applyNumberFormat="1" applyFont="1" applyFill="1" applyBorder="1" applyAlignment="1">
      <alignment horizontal="right"/>
    </xf>
    <xf numFmtId="165" fontId="12" fillId="3" borderId="0" xfId="9" applyNumberFormat="1" applyFont="1" applyFill="1" applyBorder="1" applyAlignment="1">
      <alignment horizontal="right"/>
    </xf>
    <xf numFmtId="165" fontId="18" fillId="0" borderId="20" xfId="5" applyNumberFormat="1" applyFont="1" applyFill="1" applyBorder="1" applyAlignment="1">
      <alignment horizontal="left" indent="1"/>
    </xf>
    <xf numFmtId="165" fontId="5" fillId="0" borderId="0" xfId="5" applyNumberFormat="1" applyFont="1" applyFill="1" applyBorder="1" applyAlignment="1">
      <alignment horizontal="left" vertical="center" wrapText="1" indent="1"/>
    </xf>
    <xf numFmtId="165" fontId="6" fillId="3" borderId="11" xfId="0" applyNumberFormat="1" applyFont="1" applyFill="1" applyBorder="1"/>
    <xf numFmtId="165" fontId="6" fillId="3" borderId="22" xfId="0" applyNumberFormat="1" applyFont="1" applyFill="1" applyBorder="1"/>
    <xf numFmtId="165" fontId="6"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Border="1" applyAlignment="1"/>
    <xf numFmtId="165" fontId="11" fillId="0" borderId="7" xfId="1" applyNumberFormat="1" applyFont="1" applyFill="1" applyBorder="1" applyAlignment="1">
      <alignment horizontal="right"/>
    </xf>
    <xf numFmtId="165" fontId="11" fillId="3" borderId="7" xfId="1" applyNumberFormat="1" applyFont="1" applyFill="1" applyBorder="1" applyAlignment="1">
      <alignment horizontal="right"/>
    </xf>
    <xf numFmtId="165" fontId="3" fillId="0" borderId="7" xfId="7" applyNumberFormat="1" applyFont="1" applyBorder="1" applyAlignment="1"/>
    <xf numFmtId="165" fontId="4" fillId="3" borderId="0" xfId="9" applyNumberFormat="1" applyFont="1" applyFill="1" applyBorder="1" applyAlignment="1">
      <alignment horizontal="right" vertical="top"/>
    </xf>
    <xf numFmtId="165" fontId="4" fillId="3" borderId="9" xfId="9" applyNumberFormat="1" applyFont="1" applyFill="1" applyBorder="1" applyAlignment="1">
      <alignment horizontal="right" vertical="top"/>
    </xf>
    <xf numFmtId="165" fontId="4" fillId="3" borderId="0" xfId="0" applyNumberFormat="1" applyFont="1" applyFill="1" applyBorder="1" applyAlignment="1">
      <alignment horizontal="right"/>
    </xf>
    <xf numFmtId="165" fontId="12" fillId="0" borderId="15" xfId="0" applyNumberFormat="1" applyFont="1" applyFill="1" applyBorder="1" applyAlignment="1">
      <alignment horizontal="right"/>
    </xf>
    <xf numFmtId="165" fontId="11" fillId="0" borderId="4" xfId="7" applyNumberFormat="1" applyFont="1" applyBorder="1" applyAlignment="1">
      <alignment vertical="center" wrapText="1"/>
    </xf>
    <xf numFmtId="165" fontId="12" fillId="4" borderId="11" xfId="0" applyNumberFormat="1" applyFont="1" applyFill="1" applyBorder="1"/>
    <xf numFmtId="165" fontId="12" fillId="4" borderId="22" xfId="0" applyNumberFormat="1" applyFont="1" applyFill="1" applyBorder="1"/>
    <xf numFmtId="165" fontId="11" fillId="0" borderId="22" xfId="1" applyNumberFormat="1" applyFont="1" applyBorder="1" applyAlignment="1"/>
    <xf numFmtId="165" fontId="11" fillId="3" borderId="22" xfId="1" applyNumberFormat="1" applyFont="1" applyFill="1" applyBorder="1" applyAlignment="1"/>
    <xf numFmtId="165" fontId="11" fillId="0" borderId="22" xfId="9" applyNumberFormat="1" applyFont="1" applyBorder="1" applyAlignment="1">
      <alignment horizontal="left" vertical="center" wrapText="1"/>
    </xf>
    <xf numFmtId="165" fontId="4" fillId="0" borderId="11" xfId="4" applyNumberFormat="1" applyFont="1" applyFill="1" applyBorder="1" applyAlignment="1">
      <alignment vertical="center"/>
    </xf>
    <xf numFmtId="165" fontId="3" fillId="0" borderId="0" xfId="4" applyNumberFormat="1" applyFont="1" applyFill="1" applyBorder="1" applyAlignment="1">
      <alignment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4" fillId="0" borderId="0" xfId="4" applyNumberFormat="1" applyFont="1" applyFill="1" applyBorder="1" applyAlignment="1">
      <alignment horizontal="left" wrapText="1" indent="1"/>
    </xf>
    <xf numFmtId="166" fontId="4" fillId="0" borderId="0" xfId="4" applyNumberFormat="1" applyFont="1" applyFill="1" applyBorder="1" applyAlignment="1">
      <alignment horizontal="right"/>
    </xf>
    <xf numFmtId="166" fontId="3" fillId="0" borderId="2" xfId="4" applyNumberFormat="1" applyFont="1" applyFill="1" applyBorder="1" applyAlignment="1">
      <alignment horizontal="right"/>
    </xf>
    <xf numFmtId="165" fontId="3" fillId="0" borderId="0" xfId="4" applyNumberFormat="1" applyFont="1" applyFill="1" applyBorder="1" applyAlignment="1">
      <alignment horizontal="left" wrapText="1"/>
    </xf>
    <xf numFmtId="165" fontId="3" fillId="0" borderId="0" xfId="4" applyNumberFormat="1" applyFont="1" applyFill="1" applyBorder="1" applyAlignment="1">
      <alignment horizontal="left" wrapText="1" indent="1"/>
    </xf>
    <xf numFmtId="166" fontId="3" fillId="0" borderId="1" xfId="4" applyNumberFormat="1" applyFont="1" applyFill="1" applyBorder="1" applyAlignment="1">
      <alignment horizontal="right"/>
    </xf>
    <xf numFmtId="165" fontId="3" fillId="0" borderId="17" xfId="4" applyNumberFormat="1" applyFont="1" applyFill="1" applyBorder="1" applyAlignment="1">
      <alignment horizontal="left" wrapText="1" indent="1"/>
    </xf>
    <xf numFmtId="165" fontId="3" fillId="0" borderId="9" xfId="4" applyNumberFormat="1" applyFont="1" applyFill="1" applyBorder="1"/>
    <xf numFmtId="165" fontId="4" fillId="0" borderId="2" xfId="4" applyNumberFormat="1" applyFont="1" applyFill="1" applyBorder="1" applyAlignment="1">
      <alignment horizontal="right" wrapText="1"/>
    </xf>
    <xf numFmtId="165" fontId="3" fillId="0" borderId="8" xfId="7" applyNumberFormat="1" applyFont="1" applyFill="1" applyBorder="1">
      <alignment vertical="center"/>
    </xf>
    <xf numFmtId="165" fontId="3" fillId="0" borderId="0" xfId="7" applyNumberFormat="1" applyFont="1" applyBorder="1">
      <alignment vertical="center"/>
    </xf>
    <xf numFmtId="165" fontId="13" fillId="4" borderId="10" xfId="0" applyNumberFormat="1" applyFont="1" applyFill="1" applyBorder="1"/>
    <xf numFmtId="165" fontId="13" fillId="3" borderId="10" xfId="0" applyNumberFormat="1" applyFont="1" applyFill="1" applyBorder="1"/>
    <xf numFmtId="165" fontId="11" fillId="0" borderId="14" xfId="1" applyNumberFormat="1" applyFont="1" applyBorder="1" applyAlignment="1"/>
    <xf numFmtId="165" fontId="11" fillId="3" borderId="14" xfId="1" applyNumberFormat="1" applyFont="1" applyFill="1" applyBorder="1" applyAlignment="1"/>
    <xf numFmtId="165" fontId="11" fillId="0" borderId="6" xfId="1" applyNumberFormat="1" applyFont="1" applyFill="1" applyBorder="1" applyAlignment="1">
      <alignment horizontal="right"/>
    </xf>
    <xf numFmtId="165" fontId="3" fillId="3" borderId="6" xfId="7" applyNumberFormat="1" applyFont="1" applyFill="1" applyBorder="1" applyAlignment="1">
      <alignment horizontal="right"/>
    </xf>
    <xf numFmtId="165" fontId="3" fillId="0" borderId="6" xfId="7" applyNumberFormat="1" applyFont="1" applyBorder="1" applyAlignment="1"/>
    <xf numFmtId="165" fontId="11" fillId="0" borderId="7" xfId="3" applyNumberFormat="1" applyFont="1" applyBorder="1" applyAlignment="1">
      <alignment horizontal="left" vertical="center" wrapText="1"/>
    </xf>
    <xf numFmtId="165" fontId="11" fillId="0" borderId="0" xfId="9" applyNumberFormat="1" applyFont="1" applyBorder="1" applyAlignment="1">
      <alignment horizontal="left" vertical="top" wrapText="1"/>
    </xf>
    <xf numFmtId="165" fontId="6" fillId="0" borderId="0" xfId="3" applyNumberFormat="1" applyFont="1" applyBorder="1" applyAlignment="1">
      <alignment horizontal="left" vertical="top" wrapText="1" indent="1"/>
    </xf>
    <xf numFmtId="0" fontId="6" fillId="4" borderId="11" xfId="0" applyFont="1" applyFill="1" applyBorder="1" applyAlignment="1">
      <alignment horizontal="left" vertical="top" wrapText="1"/>
    </xf>
    <xf numFmtId="0" fontId="6" fillId="4" borderId="11" xfId="0" applyFont="1" applyFill="1" applyBorder="1" applyAlignment="1">
      <alignment horizontal="left" vertical="top"/>
    </xf>
    <xf numFmtId="165" fontId="4" fillId="0" borderId="0" xfId="7" applyNumberFormat="1" applyFont="1" applyAlignment="1">
      <alignment horizontal="left" vertical="top" wrapText="1"/>
    </xf>
    <xf numFmtId="165" fontId="3" fillId="3" borderId="11" xfId="3" applyNumberFormat="1" applyFont="1" applyFill="1" applyBorder="1" applyAlignment="1">
      <alignment horizontal="left" vertical="center" wrapText="1"/>
    </xf>
    <xf numFmtId="165" fontId="6" fillId="0" borderId="11" xfId="9" applyNumberFormat="1" applyFont="1" applyBorder="1" applyAlignment="1">
      <alignment horizontal="left" vertical="top" wrapText="1"/>
    </xf>
    <xf numFmtId="165" fontId="11" fillId="0" borderId="16" xfId="9" applyNumberFormat="1" applyFont="1" applyBorder="1" applyAlignment="1">
      <alignment horizontal="left" vertical="center" wrapText="1"/>
    </xf>
    <xf numFmtId="0" fontId="4" fillId="0" borderId="0" xfId="3" applyFont="1" applyBorder="1" applyAlignment="1">
      <alignment horizontal="left" vertical="top" wrapText="1"/>
    </xf>
    <xf numFmtId="165" fontId="11" fillId="0" borderId="0" xfId="9" applyNumberFormat="1" applyFont="1" applyAlignment="1">
      <alignment horizontal="left" vertical="center" wrapText="1"/>
    </xf>
    <xf numFmtId="165" fontId="11" fillId="0" borderId="0" xfId="9" applyNumberFormat="1" applyFont="1" applyAlignment="1">
      <alignment horizontal="left" vertical="center"/>
    </xf>
    <xf numFmtId="165" fontId="6" fillId="0" borderId="0" xfId="9" applyNumberFormat="1" applyFont="1" applyBorder="1" applyAlignment="1">
      <alignment horizontal="left" vertical="center"/>
    </xf>
    <xf numFmtId="0" fontId="22" fillId="0" borderId="11" xfId="0" applyFont="1" applyBorder="1" applyAlignment="1">
      <alignment horizontal="left"/>
    </xf>
    <xf numFmtId="165" fontId="4" fillId="0" borderId="11" xfId="5" quotePrefix="1" applyNumberFormat="1" applyFont="1" applyFill="1" applyBorder="1" applyAlignment="1">
      <alignment horizontal="left" vertical="top" wrapText="1"/>
    </xf>
    <xf numFmtId="165" fontId="4" fillId="0" borderId="11" xfId="5" quotePrefix="1" applyNumberFormat="1" applyFont="1" applyFill="1" applyBorder="1" applyAlignment="1">
      <alignment horizontal="left" vertical="top"/>
    </xf>
    <xf numFmtId="165" fontId="4" fillId="0" borderId="11" xfId="4" applyNumberFormat="1" applyFont="1" applyFill="1" applyBorder="1" applyAlignment="1">
      <alignment horizontal="left" vertical="top" wrapText="1"/>
    </xf>
    <xf numFmtId="165" fontId="11" fillId="0" borderId="0" xfId="9" applyNumberFormat="1" applyFont="1" applyAlignment="1">
      <alignment horizontal="left" vertical="top" wrapText="1"/>
    </xf>
    <xf numFmtId="165" fontId="6" fillId="0" borderId="0" xfId="9" applyNumberFormat="1" applyFont="1" applyBorder="1" applyAlignment="1">
      <alignment horizontal="left" vertical="top"/>
    </xf>
    <xf numFmtId="0" fontId="22" fillId="0" borderId="3" xfId="0" applyFont="1" applyBorder="1" applyAlignment="1">
      <alignment horizontal="left" vertical="top" wrapText="1"/>
    </xf>
    <xf numFmtId="0" fontId="22" fillId="0" borderId="3" xfId="0" applyFont="1" applyBorder="1" applyAlignment="1">
      <alignment horizontal="left" vertical="top"/>
    </xf>
    <xf numFmtId="0" fontId="22" fillId="0" borderId="0" xfId="0" applyFont="1" applyAlignment="1">
      <alignment horizontal="left"/>
    </xf>
    <xf numFmtId="165" fontId="4" fillId="0" borderId="1" xfId="5" applyNumberFormat="1" applyFont="1" applyFill="1" applyBorder="1" applyAlignment="1">
      <alignment horizontal="left"/>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E"/>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32"/>
  <sheetViews>
    <sheetView tabSelected="1" zoomScale="110" zoomScaleNormal="110" zoomScaleSheetLayoutView="90" workbookViewId="0"/>
  </sheetViews>
  <sheetFormatPr defaultColWidth="9.140625" defaultRowHeight="11.25" x14ac:dyDescent="0.2"/>
  <cols>
    <col min="1" max="1" width="48.140625" style="139" customWidth="1"/>
    <col min="2" max="3" width="10.42578125" style="139" customWidth="1"/>
    <col min="4" max="4" width="7.5703125" style="139" customWidth="1"/>
    <col min="5" max="16384" width="9.140625" style="139"/>
  </cols>
  <sheetData>
    <row r="1" spans="1:3" x14ac:dyDescent="0.2">
      <c r="A1" s="138" t="s">
        <v>231</v>
      </c>
    </row>
    <row r="3" spans="1:3" ht="45" customHeight="1" x14ac:dyDescent="0.2">
      <c r="A3" s="140"/>
      <c r="B3" s="141" t="s">
        <v>126</v>
      </c>
      <c r="C3" s="142" t="s">
        <v>138</v>
      </c>
    </row>
    <row r="4" spans="1:3" x14ac:dyDescent="0.2">
      <c r="A4" s="138" t="s">
        <v>87</v>
      </c>
      <c r="B4" s="143"/>
      <c r="C4" s="144"/>
    </row>
    <row r="5" spans="1:3" x14ac:dyDescent="0.2">
      <c r="A5" s="145" t="s">
        <v>205</v>
      </c>
      <c r="B5" s="143"/>
      <c r="C5" s="144"/>
    </row>
    <row r="6" spans="1:3" x14ac:dyDescent="0.2">
      <c r="A6" s="146" t="s">
        <v>206</v>
      </c>
      <c r="B6" s="143">
        <v>31631</v>
      </c>
      <c r="C6" s="144">
        <v>30498</v>
      </c>
    </row>
    <row r="7" spans="1:3" x14ac:dyDescent="0.2">
      <c r="A7" s="147" t="s">
        <v>207</v>
      </c>
      <c r="B7" s="143">
        <v>11198</v>
      </c>
      <c r="C7" s="144">
        <v>10867</v>
      </c>
    </row>
    <row r="8" spans="1:3" x14ac:dyDescent="0.2">
      <c r="A8" s="147" t="s">
        <v>208</v>
      </c>
      <c r="B8" s="143">
        <v>350</v>
      </c>
      <c r="C8" s="144">
        <v>361</v>
      </c>
    </row>
    <row r="9" spans="1:3" x14ac:dyDescent="0.2">
      <c r="A9" s="147" t="s">
        <v>209</v>
      </c>
      <c r="B9" s="143">
        <v>720</v>
      </c>
      <c r="C9" s="144">
        <v>713</v>
      </c>
    </row>
    <row r="10" spans="1:3" ht="11.25" customHeight="1" x14ac:dyDescent="0.2">
      <c r="A10" s="166" t="s">
        <v>210</v>
      </c>
      <c r="B10" s="165"/>
      <c r="C10" s="164"/>
    </row>
    <row r="11" spans="1:3" x14ac:dyDescent="0.2">
      <c r="A11" s="147" t="s">
        <v>106</v>
      </c>
      <c r="B11" s="143">
        <v>150</v>
      </c>
      <c r="C11" s="144">
        <v>0</v>
      </c>
    </row>
    <row r="12" spans="1:3" ht="11.25" customHeight="1" x14ac:dyDescent="0.2">
      <c r="A12" s="148" t="s">
        <v>120</v>
      </c>
      <c r="B12" s="149">
        <v>44049</v>
      </c>
      <c r="C12" s="151">
        <v>42439</v>
      </c>
    </row>
    <row r="13" spans="1:3" ht="12" customHeight="1" x14ac:dyDescent="0.2">
      <c r="A13" s="154" t="s">
        <v>122</v>
      </c>
      <c r="B13" s="317">
        <v>44049</v>
      </c>
      <c r="C13" s="318">
        <v>42439</v>
      </c>
    </row>
    <row r="14" spans="1:3" ht="11.25" customHeight="1" x14ac:dyDescent="0.2">
      <c r="A14" s="156" t="s">
        <v>86</v>
      </c>
      <c r="B14" s="143"/>
      <c r="C14" s="144"/>
    </row>
    <row r="15" spans="1:3" x14ac:dyDescent="0.2">
      <c r="A15" s="145" t="s">
        <v>121</v>
      </c>
      <c r="B15" s="143">
        <v>10</v>
      </c>
      <c r="C15" s="144">
        <v>10</v>
      </c>
    </row>
    <row r="16" spans="1:3" x14ac:dyDescent="0.2">
      <c r="A16" s="147" t="s">
        <v>206</v>
      </c>
      <c r="B16" s="143">
        <v>0</v>
      </c>
      <c r="C16" s="144">
        <v>0</v>
      </c>
    </row>
    <row r="17" spans="1:3" x14ac:dyDescent="0.2">
      <c r="A17" s="148" t="s">
        <v>123</v>
      </c>
      <c r="B17" s="149">
        <v>10</v>
      </c>
      <c r="C17" s="150">
        <v>10</v>
      </c>
    </row>
    <row r="18" spans="1:3" x14ac:dyDescent="0.2">
      <c r="A18" s="147" t="s">
        <v>203</v>
      </c>
      <c r="B18" s="297">
        <v>16027399</v>
      </c>
      <c r="C18" s="284">
        <v>17153856</v>
      </c>
    </row>
    <row r="19" spans="1:3" x14ac:dyDescent="0.2">
      <c r="A19" s="147" t="s">
        <v>195</v>
      </c>
      <c r="B19" s="298">
        <v>538204655</v>
      </c>
      <c r="C19" s="285">
        <v>493028196</v>
      </c>
    </row>
    <row r="20" spans="1:3" x14ac:dyDescent="0.2">
      <c r="A20" s="148" t="s">
        <v>211</v>
      </c>
      <c r="B20" s="149">
        <v>554232054</v>
      </c>
      <c r="C20" s="150">
        <v>510182052</v>
      </c>
    </row>
    <row r="21" spans="1:3" x14ac:dyDescent="0.2">
      <c r="A21" s="152" t="s">
        <v>99</v>
      </c>
      <c r="B21" s="143"/>
      <c r="C21" s="144"/>
    </row>
    <row r="22" spans="1:3" x14ac:dyDescent="0.2">
      <c r="A22" s="146" t="s">
        <v>119</v>
      </c>
      <c r="B22" s="143">
        <v>1036</v>
      </c>
      <c r="C22" s="144">
        <v>1036</v>
      </c>
    </row>
    <row r="23" spans="1:3" x14ac:dyDescent="0.2">
      <c r="A23" s="147" t="s">
        <v>212</v>
      </c>
      <c r="B23" s="143">
        <v>0</v>
      </c>
      <c r="C23" s="144">
        <v>0</v>
      </c>
    </row>
    <row r="24" spans="1:3" x14ac:dyDescent="0.2">
      <c r="A24" s="147" t="s">
        <v>107</v>
      </c>
      <c r="B24" s="143">
        <v>0</v>
      </c>
      <c r="C24" s="144">
        <v>0</v>
      </c>
    </row>
    <row r="25" spans="1:3" x14ac:dyDescent="0.2">
      <c r="A25" s="153" t="s">
        <v>108</v>
      </c>
      <c r="B25" s="149">
        <v>1036</v>
      </c>
      <c r="C25" s="150">
        <v>1036</v>
      </c>
    </row>
    <row r="26" spans="1:3" ht="22.5" x14ac:dyDescent="0.2">
      <c r="A26" s="148" t="s">
        <v>139</v>
      </c>
      <c r="B26" s="157">
        <v>0</v>
      </c>
      <c r="C26" s="158">
        <v>0</v>
      </c>
    </row>
    <row r="27" spans="1:3" ht="12" customHeight="1" x14ac:dyDescent="0.2">
      <c r="A27" s="154" t="s">
        <v>124</v>
      </c>
      <c r="B27" s="317">
        <v>554233100</v>
      </c>
      <c r="C27" s="318">
        <v>510183098</v>
      </c>
    </row>
    <row r="28" spans="1:3" x14ac:dyDescent="0.2">
      <c r="A28" s="159" t="s">
        <v>196</v>
      </c>
      <c r="B28" s="317">
        <v>554277149</v>
      </c>
      <c r="C28" s="155">
        <v>510225537</v>
      </c>
    </row>
    <row r="29" spans="1:3" ht="3" customHeight="1" x14ac:dyDescent="0.2"/>
    <row r="30" spans="1:3" x14ac:dyDescent="0.2">
      <c r="A30" s="140"/>
      <c r="B30" s="160" t="s">
        <v>104</v>
      </c>
      <c r="C30" s="161" t="s">
        <v>127</v>
      </c>
    </row>
    <row r="31" spans="1:3" x14ac:dyDescent="0.2">
      <c r="A31" s="162" t="s">
        <v>100</v>
      </c>
      <c r="B31" s="295">
        <v>36</v>
      </c>
      <c r="C31" s="163">
        <v>40</v>
      </c>
    </row>
    <row r="32" spans="1:3" ht="144" customHeight="1" x14ac:dyDescent="0.2">
      <c r="A32" s="327" t="s">
        <v>232</v>
      </c>
      <c r="B32" s="328"/>
      <c r="C32" s="328"/>
    </row>
  </sheetData>
  <mergeCells count="1">
    <mergeCell ref="A32:C32"/>
  </mergeCells>
  <pageMargins left="0.43307086614173229" right="0.23622047244094491" top="0.35433070866141736" bottom="0.55118110236220474" header="0.31496062992125984" footer="0.31496062992125984"/>
  <pageSetup paperSize="8"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23"/>
  <sheetViews>
    <sheetView showGridLines="0" zoomScaleNormal="100" zoomScaleSheetLayoutView="100" workbookViewId="0">
      <selection sqref="A1:F1"/>
    </sheetView>
  </sheetViews>
  <sheetFormatPr defaultColWidth="8" defaultRowHeight="11.25" customHeight="1" x14ac:dyDescent="0.25"/>
  <cols>
    <col min="1" max="1" width="16.85546875" style="29" customWidth="1"/>
    <col min="2" max="6" width="10.42578125" style="29" customWidth="1"/>
    <col min="7" max="16384" width="8" style="29"/>
  </cols>
  <sheetData>
    <row r="1" spans="1:6" ht="22.5" customHeight="1" x14ac:dyDescent="0.25">
      <c r="A1" s="334" t="s">
        <v>115</v>
      </c>
      <c r="B1" s="335"/>
      <c r="C1" s="335"/>
      <c r="D1" s="335"/>
      <c r="E1" s="335"/>
      <c r="F1" s="335"/>
    </row>
    <row r="2" spans="1:6" ht="11.25" customHeight="1" x14ac:dyDescent="0.25">
      <c r="A2" s="30"/>
    </row>
    <row r="3" spans="1:6" ht="45" x14ac:dyDescent="0.25">
      <c r="A3" s="98"/>
      <c r="B3" s="129" t="s">
        <v>129</v>
      </c>
      <c r="C3" s="130" t="s">
        <v>140</v>
      </c>
      <c r="D3" s="129" t="s">
        <v>105</v>
      </c>
      <c r="E3" s="129" t="s">
        <v>130</v>
      </c>
      <c r="F3" s="129" t="s">
        <v>131</v>
      </c>
    </row>
    <row r="4" spans="1:6" ht="10.15" customHeight="1" x14ac:dyDescent="0.25">
      <c r="A4" s="232" t="s">
        <v>92</v>
      </c>
      <c r="B4" s="224"/>
      <c r="C4" s="225"/>
      <c r="D4" s="224"/>
      <c r="E4" s="224"/>
      <c r="F4" s="224"/>
    </row>
    <row r="5" spans="1:6" ht="10.15" customHeight="1" x14ac:dyDescent="0.25">
      <c r="A5" s="232" t="s">
        <v>18</v>
      </c>
      <c r="B5" s="224"/>
      <c r="C5" s="225"/>
      <c r="D5" s="224"/>
      <c r="E5" s="224"/>
      <c r="F5" s="224"/>
    </row>
    <row r="6" spans="1:6" ht="10.15" customHeight="1" x14ac:dyDescent="0.2">
      <c r="A6" s="230" t="s">
        <v>223</v>
      </c>
      <c r="B6" s="233">
        <v>622</v>
      </c>
      <c r="C6" s="235">
        <v>622</v>
      </c>
      <c r="D6" s="233">
        <v>622</v>
      </c>
      <c r="E6" s="233">
        <v>622</v>
      </c>
      <c r="F6" s="233">
        <v>622</v>
      </c>
    </row>
    <row r="7" spans="1:6" ht="10.15" customHeight="1" x14ac:dyDescent="0.2">
      <c r="A7" s="229" t="s">
        <v>179</v>
      </c>
      <c r="B7" s="240">
        <v>1871790</v>
      </c>
      <c r="C7" s="241">
        <v>1792311</v>
      </c>
      <c r="D7" s="240">
        <v>1710578</v>
      </c>
      <c r="E7" s="240">
        <v>1627028</v>
      </c>
      <c r="F7" s="240">
        <v>1541667</v>
      </c>
    </row>
    <row r="8" spans="1:6" ht="10.15" customHeight="1" x14ac:dyDescent="0.2">
      <c r="A8" s="229" t="s">
        <v>224</v>
      </c>
      <c r="B8" s="233">
        <v>56161923</v>
      </c>
      <c r="C8" s="235">
        <v>40626605</v>
      </c>
      <c r="D8" s="233">
        <v>43016183</v>
      </c>
      <c r="E8" s="233">
        <v>38699804</v>
      </c>
      <c r="F8" s="233">
        <v>39021775</v>
      </c>
    </row>
    <row r="9" spans="1:6" ht="22.5" customHeight="1" x14ac:dyDescent="0.2">
      <c r="A9" s="325" t="s">
        <v>228</v>
      </c>
      <c r="B9" s="237">
        <v>58034335</v>
      </c>
      <c r="C9" s="238">
        <v>42419538</v>
      </c>
      <c r="D9" s="237">
        <v>44727383</v>
      </c>
      <c r="E9" s="237">
        <v>40327454</v>
      </c>
      <c r="F9" s="237">
        <v>40564064</v>
      </c>
    </row>
    <row r="10" spans="1:6" ht="44.1" customHeight="1" x14ac:dyDescent="0.2">
      <c r="A10" s="226" t="s">
        <v>180</v>
      </c>
      <c r="B10" s="234">
        <v>58034335</v>
      </c>
      <c r="C10" s="236">
        <v>42419538</v>
      </c>
      <c r="D10" s="234">
        <v>44727383</v>
      </c>
      <c r="E10" s="234">
        <v>40327454</v>
      </c>
      <c r="F10" s="234">
        <v>40564064</v>
      </c>
    </row>
    <row r="11" spans="1:6" ht="10.15" customHeight="1" x14ac:dyDescent="0.2">
      <c r="A11" s="232" t="s">
        <v>25</v>
      </c>
      <c r="B11" s="233"/>
      <c r="C11" s="235"/>
      <c r="D11" s="233"/>
      <c r="E11" s="233"/>
      <c r="F11" s="233"/>
    </row>
    <row r="12" spans="1:6" s="63" customFormat="1" ht="24" customHeight="1" x14ac:dyDescent="0.2">
      <c r="A12" s="231" t="s">
        <v>225</v>
      </c>
      <c r="B12" s="233"/>
      <c r="C12" s="235"/>
      <c r="D12" s="233"/>
      <c r="E12" s="233"/>
      <c r="F12" s="233"/>
    </row>
    <row r="13" spans="1:6" ht="10.15" customHeight="1" x14ac:dyDescent="0.2">
      <c r="A13" s="227" t="s">
        <v>181</v>
      </c>
      <c r="B13" s="233">
        <v>498513577</v>
      </c>
      <c r="C13" s="235">
        <v>530192109</v>
      </c>
      <c r="D13" s="233">
        <v>567679046</v>
      </c>
      <c r="E13" s="233">
        <v>584728841</v>
      </c>
      <c r="F13" s="233">
        <v>584135614</v>
      </c>
    </row>
    <row r="14" spans="1:6" ht="20.25" customHeight="1" x14ac:dyDescent="0.2">
      <c r="A14" s="247" t="s">
        <v>182</v>
      </c>
      <c r="B14" s="233">
        <v>44896293</v>
      </c>
      <c r="C14" s="235">
        <v>48865640</v>
      </c>
      <c r="D14" s="233">
        <v>51517563</v>
      </c>
      <c r="E14" s="233">
        <v>56753884</v>
      </c>
      <c r="F14" s="233">
        <v>52051147</v>
      </c>
    </row>
    <row r="15" spans="1:6" ht="10.15" customHeight="1" x14ac:dyDescent="0.2">
      <c r="A15" s="227" t="s">
        <v>183</v>
      </c>
      <c r="B15" s="233">
        <v>3498707</v>
      </c>
      <c r="C15" s="235">
        <v>5498195</v>
      </c>
      <c r="D15" s="233">
        <v>5497745</v>
      </c>
      <c r="E15" s="233">
        <v>5497745</v>
      </c>
      <c r="F15" s="233">
        <v>5497745</v>
      </c>
    </row>
    <row r="16" spans="1:6" ht="10.15" customHeight="1" x14ac:dyDescent="0.2">
      <c r="A16" s="227" t="s">
        <v>184</v>
      </c>
      <c r="B16" s="233">
        <v>6359</v>
      </c>
      <c r="C16" s="235">
        <v>6359</v>
      </c>
      <c r="D16" s="233">
        <v>6359</v>
      </c>
      <c r="E16" s="233">
        <v>6359</v>
      </c>
      <c r="F16" s="233">
        <v>6359</v>
      </c>
    </row>
    <row r="17" spans="1:6" ht="24" customHeight="1" x14ac:dyDescent="0.2">
      <c r="A17" s="231" t="s">
        <v>26</v>
      </c>
      <c r="B17" s="237">
        <v>546914936</v>
      </c>
      <c r="C17" s="238">
        <v>584562303</v>
      </c>
      <c r="D17" s="237">
        <v>624700713</v>
      </c>
      <c r="E17" s="237">
        <v>646986829</v>
      </c>
      <c r="F17" s="237">
        <v>641690865</v>
      </c>
    </row>
    <row r="18" spans="1:6" s="63" customFormat="1" ht="33" customHeight="1" x14ac:dyDescent="0.2">
      <c r="A18" s="325" t="s">
        <v>185</v>
      </c>
      <c r="B18" s="237">
        <v>546914936</v>
      </c>
      <c r="C18" s="238">
        <v>584562303</v>
      </c>
      <c r="D18" s="237">
        <v>624700713</v>
      </c>
      <c r="E18" s="237">
        <v>646986829</v>
      </c>
      <c r="F18" s="237">
        <v>641690865</v>
      </c>
    </row>
    <row r="19" spans="1:6" ht="12" customHeight="1" x14ac:dyDescent="0.2">
      <c r="A19" s="228" t="s">
        <v>186</v>
      </c>
      <c r="B19" s="239">
        <v>-488880601</v>
      </c>
      <c r="C19" s="239">
        <v>-542142765</v>
      </c>
      <c r="D19" s="239">
        <v>-579973330</v>
      </c>
      <c r="E19" s="239">
        <v>-606659375</v>
      </c>
      <c r="F19" s="239">
        <v>-601126801</v>
      </c>
    </row>
    <row r="20" spans="1:6" ht="29.25" customHeight="1" x14ac:dyDescent="0.25">
      <c r="A20" s="343" t="s">
        <v>239</v>
      </c>
      <c r="B20" s="344"/>
      <c r="C20" s="344"/>
      <c r="D20" s="344"/>
      <c r="E20" s="344"/>
      <c r="F20" s="344"/>
    </row>
    <row r="21" spans="1:6" ht="11.25" customHeight="1" x14ac:dyDescent="0.2">
      <c r="A21" s="132"/>
      <c r="B21" s="132"/>
      <c r="C21" s="132"/>
      <c r="D21" s="132"/>
      <c r="E21" s="132"/>
      <c r="F21" s="132"/>
    </row>
    <row r="22" spans="1:6" ht="11.25" customHeight="1" x14ac:dyDescent="0.2">
      <c r="A22" s="132"/>
      <c r="B22" s="132"/>
      <c r="C22" s="132"/>
      <c r="D22" s="132"/>
      <c r="E22" s="132"/>
      <c r="F22" s="132"/>
    </row>
    <row r="23" spans="1:6" ht="11.25" customHeight="1" x14ac:dyDescent="0.2">
      <c r="A23" s="132"/>
      <c r="B23" s="132"/>
      <c r="C23" s="132"/>
      <c r="D23" s="132"/>
      <c r="E23" s="132"/>
      <c r="F23" s="132"/>
    </row>
  </sheetData>
  <mergeCells count="2">
    <mergeCell ref="A1:F1"/>
    <mergeCell ref="A20:F20"/>
  </mergeCells>
  <pageMargins left="0.70866141732283472" right="0.70866141732283472" top="0.74803149606299213" bottom="0.7480314960629921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41"/>
  <sheetViews>
    <sheetView showGridLines="0" zoomScaleNormal="100" zoomScaleSheetLayoutView="100" workbookViewId="0"/>
  </sheetViews>
  <sheetFormatPr defaultColWidth="8" defaultRowHeight="11.25" customHeight="1" x14ac:dyDescent="0.25"/>
  <cols>
    <col min="1" max="1" width="16.85546875" style="29" customWidth="1"/>
    <col min="2" max="6" width="10.42578125" style="29" customWidth="1"/>
    <col min="7" max="16384" width="8" style="29"/>
  </cols>
  <sheetData>
    <row r="1" spans="1:6" x14ac:dyDescent="0.25">
      <c r="A1" s="171" t="s">
        <v>136</v>
      </c>
      <c r="B1" s="171"/>
      <c r="C1" s="171"/>
      <c r="D1" s="171"/>
      <c r="E1" s="171"/>
      <c r="F1" s="171"/>
    </row>
    <row r="2" spans="1:6" ht="45" x14ac:dyDescent="0.25">
      <c r="A2" s="98"/>
      <c r="B2" s="129" t="s">
        <v>129</v>
      </c>
      <c r="C2" s="130" t="s">
        <v>140</v>
      </c>
      <c r="D2" s="129" t="s">
        <v>105</v>
      </c>
      <c r="E2" s="129" t="s">
        <v>130</v>
      </c>
      <c r="F2" s="129" t="s">
        <v>131</v>
      </c>
    </row>
    <row r="3" spans="1:6" ht="20.45" customHeight="1" x14ac:dyDescent="0.25">
      <c r="A3" s="252" t="s">
        <v>39</v>
      </c>
      <c r="B3" s="242"/>
      <c r="C3" s="243"/>
      <c r="D3" s="242"/>
      <c r="E3" s="242"/>
      <c r="F3" s="242"/>
    </row>
    <row r="4" spans="1:6" ht="10.15" customHeight="1" x14ac:dyDescent="0.25">
      <c r="A4" s="252" t="s">
        <v>40</v>
      </c>
      <c r="B4" s="242"/>
      <c r="C4" s="243"/>
      <c r="D4" s="242"/>
      <c r="E4" s="242"/>
      <c r="F4" s="242"/>
    </row>
    <row r="5" spans="1:6" ht="10.35" customHeight="1" x14ac:dyDescent="0.2">
      <c r="A5" s="248" t="s">
        <v>0</v>
      </c>
      <c r="B5" s="253">
        <v>705991</v>
      </c>
      <c r="C5" s="257">
        <v>647104</v>
      </c>
      <c r="D5" s="253">
        <v>609703</v>
      </c>
      <c r="E5" s="253">
        <v>611568</v>
      </c>
      <c r="F5" s="253">
        <v>609839</v>
      </c>
    </row>
    <row r="6" spans="1:6" ht="10.15" customHeight="1" x14ac:dyDescent="0.2">
      <c r="A6" s="245" t="s">
        <v>41</v>
      </c>
      <c r="B6" s="262">
        <v>705991</v>
      </c>
      <c r="C6" s="263">
        <v>647104</v>
      </c>
      <c r="D6" s="262">
        <v>609703</v>
      </c>
      <c r="E6" s="262">
        <v>611568</v>
      </c>
      <c r="F6" s="262">
        <v>609839</v>
      </c>
    </row>
    <row r="7" spans="1:6" ht="10.15" customHeight="1" x14ac:dyDescent="0.2">
      <c r="A7" s="252" t="s">
        <v>42</v>
      </c>
      <c r="B7" s="253"/>
      <c r="C7" s="257"/>
      <c r="D7" s="253"/>
      <c r="E7" s="253"/>
      <c r="F7" s="253"/>
    </row>
    <row r="8" spans="1:6" ht="10.15" customHeight="1" x14ac:dyDescent="0.2">
      <c r="A8" s="249" t="s">
        <v>81</v>
      </c>
      <c r="B8" s="253">
        <v>20</v>
      </c>
      <c r="C8" s="257">
        <v>1</v>
      </c>
      <c r="D8" s="253">
        <v>1</v>
      </c>
      <c r="E8" s="253">
        <v>1</v>
      </c>
      <c r="F8" s="253">
        <v>1</v>
      </c>
    </row>
    <row r="9" spans="1:6" ht="10.15" customHeight="1" x14ac:dyDescent="0.2">
      <c r="A9" s="249" t="s">
        <v>43</v>
      </c>
      <c r="B9" s="253">
        <v>18186478</v>
      </c>
      <c r="C9" s="257">
        <v>19648112</v>
      </c>
      <c r="D9" s="253">
        <v>20270389</v>
      </c>
      <c r="E9" s="253">
        <v>20828387</v>
      </c>
      <c r="F9" s="253">
        <v>23420219</v>
      </c>
    </row>
    <row r="10" spans="1:6" ht="10.15" customHeight="1" x14ac:dyDescent="0.2">
      <c r="A10" s="252" t="s">
        <v>44</v>
      </c>
      <c r="B10" s="262">
        <v>18186498</v>
      </c>
      <c r="C10" s="263">
        <v>19648113</v>
      </c>
      <c r="D10" s="262">
        <v>20270390</v>
      </c>
      <c r="E10" s="262">
        <v>20828388</v>
      </c>
      <c r="F10" s="262">
        <v>23420220</v>
      </c>
    </row>
    <row r="11" spans="1:6" ht="24" customHeight="1" x14ac:dyDescent="0.2">
      <c r="A11" s="250" t="s">
        <v>187</v>
      </c>
      <c r="B11" s="260">
        <v>-17480507</v>
      </c>
      <c r="C11" s="261">
        <v>-19001009</v>
      </c>
      <c r="D11" s="260">
        <v>-19660687</v>
      </c>
      <c r="E11" s="260">
        <v>-20216820</v>
      </c>
      <c r="F11" s="260">
        <v>-22810381</v>
      </c>
    </row>
    <row r="12" spans="1:6" ht="21" customHeight="1" x14ac:dyDescent="0.2">
      <c r="A12" s="252" t="s">
        <v>45</v>
      </c>
      <c r="B12" s="253"/>
      <c r="C12" s="257"/>
      <c r="D12" s="253"/>
      <c r="E12" s="253"/>
      <c r="F12" s="253"/>
    </row>
    <row r="13" spans="1:6" s="63" customFormat="1" ht="10.15" customHeight="1" x14ac:dyDescent="0.2">
      <c r="A13" s="252" t="s">
        <v>40</v>
      </c>
      <c r="B13" s="253"/>
      <c r="C13" s="257"/>
      <c r="D13" s="253"/>
      <c r="E13" s="253"/>
      <c r="F13" s="253"/>
    </row>
    <row r="14" spans="1:6" ht="20.25" customHeight="1" x14ac:dyDescent="0.2">
      <c r="A14" s="247" t="s">
        <v>82</v>
      </c>
      <c r="B14" s="253">
        <v>101676</v>
      </c>
      <c r="C14" s="257">
        <v>95937</v>
      </c>
      <c r="D14" s="253">
        <v>97813</v>
      </c>
      <c r="E14" s="253">
        <v>99219</v>
      </c>
      <c r="F14" s="253">
        <v>100584</v>
      </c>
    </row>
    <row r="15" spans="1:6" ht="10.15" customHeight="1" x14ac:dyDescent="0.2">
      <c r="A15" s="247" t="s">
        <v>19</v>
      </c>
      <c r="B15" s="253">
        <v>469326800</v>
      </c>
      <c r="C15" s="257">
        <v>406786347</v>
      </c>
      <c r="D15" s="253">
        <v>396643456</v>
      </c>
      <c r="E15" s="253">
        <v>411309417</v>
      </c>
      <c r="F15" s="253">
        <v>421916588</v>
      </c>
    </row>
    <row r="16" spans="1:6" ht="10.15" customHeight="1" x14ac:dyDescent="0.2">
      <c r="A16" s="245" t="s">
        <v>41</v>
      </c>
      <c r="B16" s="262">
        <v>469428476</v>
      </c>
      <c r="C16" s="263">
        <v>406882284</v>
      </c>
      <c r="D16" s="262">
        <v>396741269</v>
      </c>
      <c r="E16" s="262">
        <v>411408636</v>
      </c>
      <c r="F16" s="262">
        <v>422017172</v>
      </c>
    </row>
    <row r="17" spans="1:6" ht="10.15" customHeight="1" x14ac:dyDescent="0.2">
      <c r="A17" s="245" t="s">
        <v>42</v>
      </c>
      <c r="B17" s="253"/>
      <c r="C17" s="257"/>
      <c r="D17" s="253"/>
      <c r="E17" s="253"/>
      <c r="F17" s="253"/>
    </row>
    <row r="18" spans="1:6" ht="10.15" customHeight="1" x14ac:dyDescent="0.2">
      <c r="A18" s="247" t="s">
        <v>19</v>
      </c>
      <c r="B18" s="253">
        <v>493750540</v>
      </c>
      <c r="C18" s="257">
        <v>391259907</v>
      </c>
      <c r="D18" s="253">
        <v>399029950</v>
      </c>
      <c r="E18" s="253">
        <v>406995579</v>
      </c>
      <c r="F18" s="253">
        <v>422238775</v>
      </c>
    </row>
    <row r="19" spans="1:6" ht="10.15" customHeight="1" x14ac:dyDescent="0.2">
      <c r="A19" s="245" t="s">
        <v>44</v>
      </c>
      <c r="B19" s="262">
        <v>493750540</v>
      </c>
      <c r="C19" s="263">
        <v>391259907</v>
      </c>
      <c r="D19" s="262">
        <v>399029950</v>
      </c>
      <c r="E19" s="262">
        <v>406995579</v>
      </c>
      <c r="F19" s="262">
        <v>422238775</v>
      </c>
    </row>
    <row r="20" spans="1:6" ht="23.25" customHeight="1" x14ac:dyDescent="0.2">
      <c r="A20" s="325" t="s">
        <v>188</v>
      </c>
      <c r="B20" s="256">
        <v>-24322064</v>
      </c>
      <c r="C20" s="259">
        <v>15622377</v>
      </c>
      <c r="D20" s="256">
        <v>-2288681</v>
      </c>
      <c r="E20" s="256">
        <v>4413057</v>
      </c>
      <c r="F20" s="256">
        <v>-221603</v>
      </c>
    </row>
    <row r="21" spans="1:6" s="244" customFormat="1" ht="20.45" customHeight="1" x14ac:dyDescent="0.2">
      <c r="A21" s="252" t="s">
        <v>46</v>
      </c>
      <c r="B21" s="253"/>
      <c r="C21" s="257"/>
      <c r="D21" s="253"/>
      <c r="E21" s="253"/>
      <c r="F21" s="253"/>
    </row>
    <row r="22" spans="1:6" ht="10.15" customHeight="1" x14ac:dyDescent="0.2">
      <c r="A22" s="246" t="s">
        <v>40</v>
      </c>
      <c r="B22" s="253"/>
      <c r="C22" s="257"/>
      <c r="D22" s="253"/>
      <c r="E22" s="253"/>
      <c r="F22" s="253"/>
    </row>
    <row r="23" spans="1:6" ht="24" customHeight="1" x14ac:dyDescent="0.2">
      <c r="A23" s="248" t="s">
        <v>217</v>
      </c>
      <c r="B23" s="253">
        <v>129299597</v>
      </c>
      <c r="C23" s="257">
        <v>142997659</v>
      </c>
      <c r="D23" s="253">
        <v>154982904</v>
      </c>
      <c r="E23" s="253">
        <v>144546675</v>
      </c>
      <c r="F23" s="253">
        <v>134310170</v>
      </c>
    </row>
    <row r="24" spans="1:6" s="63" customFormat="1" ht="10.15" customHeight="1" x14ac:dyDescent="0.2">
      <c r="A24" s="245" t="s">
        <v>41</v>
      </c>
      <c r="B24" s="262">
        <v>129299597</v>
      </c>
      <c r="C24" s="263">
        <v>142997659</v>
      </c>
      <c r="D24" s="262">
        <v>154982904</v>
      </c>
      <c r="E24" s="262">
        <v>144546675</v>
      </c>
      <c r="F24" s="262">
        <v>134310170</v>
      </c>
    </row>
    <row r="25" spans="1:6" s="30" customFormat="1" ht="12" customHeight="1" x14ac:dyDescent="0.2">
      <c r="A25" s="252" t="s">
        <v>42</v>
      </c>
      <c r="B25" s="253"/>
      <c r="C25" s="257"/>
      <c r="D25" s="253"/>
      <c r="E25" s="253"/>
      <c r="F25" s="253"/>
    </row>
    <row r="26" spans="1:6" ht="24" customHeight="1" x14ac:dyDescent="0.2">
      <c r="A26" s="248" t="s">
        <v>216</v>
      </c>
      <c r="B26" s="253">
        <v>44390507</v>
      </c>
      <c r="C26" s="257">
        <v>101492257</v>
      </c>
      <c r="D26" s="253">
        <v>111533707</v>
      </c>
      <c r="E26" s="253">
        <v>119317101</v>
      </c>
      <c r="F26" s="253">
        <v>134606436</v>
      </c>
    </row>
    <row r="27" spans="1:6" ht="10.15" customHeight="1" x14ac:dyDescent="0.2">
      <c r="A27" s="252" t="s">
        <v>44</v>
      </c>
      <c r="B27" s="262">
        <v>44390507</v>
      </c>
      <c r="C27" s="263">
        <v>101492257</v>
      </c>
      <c r="D27" s="262">
        <v>111533707</v>
      </c>
      <c r="E27" s="262">
        <v>119317101</v>
      </c>
      <c r="F27" s="262">
        <v>134606436</v>
      </c>
    </row>
    <row r="28" spans="1:6" ht="24" customHeight="1" x14ac:dyDescent="0.2">
      <c r="A28" s="251" t="s">
        <v>229</v>
      </c>
      <c r="B28" s="256">
        <v>84909090</v>
      </c>
      <c r="C28" s="259">
        <v>41505402</v>
      </c>
      <c r="D28" s="256">
        <v>43449197</v>
      </c>
      <c r="E28" s="256">
        <v>25229574</v>
      </c>
      <c r="F28" s="256">
        <v>-296266</v>
      </c>
    </row>
    <row r="29" spans="1:6" s="244" customFormat="1" ht="20.45" customHeight="1" x14ac:dyDescent="0.2">
      <c r="A29" s="250"/>
      <c r="B29" s="299"/>
      <c r="C29" s="300"/>
      <c r="D29" s="299"/>
      <c r="E29" s="299"/>
      <c r="F29" s="299"/>
    </row>
    <row r="30" spans="1:6" s="244" customFormat="1" ht="48" customHeight="1" x14ac:dyDescent="0.25">
      <c r="A30" s="98"/>
      <c r="B30" s="129" t="s">
        <v>129</v>
      </c>
      <c r="C30" s="130" t="s">
        <v>140</v>
      </c>
      <c r="D30" s="129" t="s">
        <v>105</v>
      </c>
      <c r="E30" s="129" t="s">
        <v>130</v>
      </c>
      <c r="F30" s="129" t="s">
        <v>131</v>
      </c>
    </row>
    <row r="31" spans="1:6" ht="21" customHeight="1" x14ac:dyDescent="0.2">
      <c r="A31" s="250" t="s">
        <v>189</v>
      </c>
      <c r="B31" s="255">
        <v>43106519</v>
      </c>
      <c r="C31" s="258">
        <v>38126770</v>
      </c>
      <c r="D31" s="255">
        <v>21499829</v>
      </c>
      <c r="E31" s="255">
        <v>9425811</v>
      </c>
      <c r="F31" s="255">
        <v>-23328250</v>
      </c>
    </row>
    <row r="32" spans="1:6" ht="45" x14ac:dyDescent="0.2">
      <c r="A32" s="247" t="s">
        <v>190</v>
      </c>
      <c r="B32" s="253">
        <v>622</v>
      </c>
      <c r="C32" s="257">
        <v>622</v>
      </c>
      <c r="D32" s="253">
        <v>622</v>
      </c>
      <c r="E32" s="253">
        <v>622</v>
      </c>
      <c r="F32" s="253">
        <v>622</v>
      </c>
    </row>
    <row r="33" spans="1:6" ht="20.25" customHeight="1" x14ac:dyDescent="0.2">
      <c r="A33" s="264" t="s">
        <v>191</v>
      </c>
      <c r="B33" s="253"/>
      <c r="C33" s="257"/>
      <c r="D33" s="253"/>
      <c r="E33" s="253"/>
      <c r="F33" s="253"/>
    </row>
    <row r="34" spans="1:6" ht="10.15" customHeight="1" x14ac:dyDescent="0.2">
      <c r="A34" s="265" t="s">
        <v>83</v>
      </c>
      <c r="B34" s="253">
        <v>557072178</v>
      </c>
      <c r="C34" s="257">
        <v>513037493</v>
      </c>
      <c r="D34" s="253">
        <v>531477194</v>
      </c>
      <c r="E34" s="253">
        <v>547678693</v>
      </c>
      <c r="F34" s="253">
        <v>580747264</v>
      </c>
    </row>
    <row r="35" spans="1:6" s="63" customFormat="1" ht="24" customHeight="1" x14ac:dyDescent="0.2">
      <c r="A35" s="326" t="s">
        <v>230</v>
      </c>
      <c r="B35" s="271">
        <v>557072178</v>
      </c>
      <c r="C35" s="270">
        <v>513037493</v>
      </c>
      <c r="D35" s="254">
        <v>531477194</v>
      </c>
      <c r="E35" s="254">
        <v>547678693</v>
      </c>
      <c r="F35" s="254">
        <v>580747264</v>
      </c>
    </row>
    <row r="36" spans="1:6" ht="22.5" customHeight="1" x14ac:dyDescent="0.2">
      <c r="A36" s="247" t="s">
        <v>84</v>
      </c>
      <c r="B36" s="266"/>
      <c r="C36" s="267"/>
      <c r="D36" s="266"/>
      <c r="E36" s="266"/>
      <c r="F36" s="266"/>
    </row>
    <row r="37" spans="1:6" ht="9.75" customHeight="1" x14ac:dyDescent="0.2">
      <c r="A37" s="265" t="s">
        <v>83</v>
      </c>
      <c r="B37" s="253">
        <v>-600178697</v>
      </c>
      <c r="C37" s="257">
        <v>-551164263</v>
      </c>
      <c r="D37" s="253">
        <v>-552977023</v>
      </c>
      <c r="E37" s="253">
        <v>-557104504</v>
      </c>
      <c r="F37" s="253">
        <v>-557419014</v>
      </c>
    </row>
    <row r="38" spans="1:6" ht="20.25" customHeight="1" x14ac:dyDescent="0.2">
      <c r="A38" s="247" t="s">
        <v>192</v>
      </c>
      <c r="B38" s="254">
        <v>-600178697</v>
      </c>
      <c r="C38" s="270">
        <v>-551164263</v>
      </c>
      <c r="D38" s="254">
        <v>-552977023</v>
      </c>
      <c r="E38" s="254">
        <v>-557104504</v>
      </c>
      <c r="F38" s="254">
        <v>-557419014</v>
      </c>
    </row>
    <row r="39" spans="1:6" ht="33" customHeight="1" x14ac:dyDescent="0.2">
      <c r="A39" s="251" t="s">
        <v>193</v>
      </c>
      <c r="B39" s="268">
        <v>622</v>
      </c>
      <c r="C39" s="269">
        <v>622</v>
      </c>
      <c r="D39" s="268">
        <v>622</v>
      </c>
      <c r="E39" s="268">
        <v>622</v>
      </c>
      <c r="F39" s="268">
        <v>622</v>
      </c>
    </row>
    <row r="40" spans="1:6" ht="11.25" customHeight="1" x14ac:dyDescent="0.2">
      <c r="A40" s="345" t="s">
        <v>109</v>
      </c>
      <c r="B40" s="345"/>
      <c r="C40" s="345"/>
      <c r="D40" s="345"/>
      <c r="E40" s="345"/>
      <c r="F40" s="345"/>
    </row>
    <row r="41" spans="1:6" ht="11.25" customHeight="1" x14ac:dyDescent="0.2">
      <c r="A41" s="131"/>
      <c r="B41" s="131"/>
      <c r="C41" s="131"/>
      <c r="D41" s="131"/>
      <c r="E41" s="131"/>
      <c r="F41" s="131"/>
    </row>
  </sheetData>
  <mergeCells count="1">
    <mergeCell ref="A40:F40"/>
  </mergeCells>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9"/>
  <sheetViews>
    <sheetView showGridLines="0" zoomScaleNormal="100" zoomScaleSheetLayoutView="100" workbookViewId="0"/>
  </sheetViews>
  <sheetFormatPr defaultColWidth="9.140625" defaultRowHeight="11.25" customHeight="1" x14ac:dyDescent="0.25"/>
  <cols>
    <col min="1" max="1" width="16.85546875" style="15" customWidth="1"/>
    <col min="2" max="6" width="10.42578125" style="15" customWidth="1"/>
    <col min="7" max="8" width="9.140625" style="14"/>
    <col min="9" max="16384" width="9.140625" style="15"/>
  </cols>
  <sheetData>
    <row r="1" spans="1:8" ht="15" x14ac:dyDescent="0.25">
      <c r="A1" s="16" t="s">
        <v>116</v>
      </c>
      <c r="B1" s="14"/>
      <c r="C1" s="14"/>
      <c r="D1" s="14"/>
      <c r="E1" s="14"/>
      <c r="F1" s="14"/>
    </row>
    <row r="2" spans="1:8" ht="45" customHeight="1" x14ac:dyDescent="0.25">
      <c r="A2" s="98"/>
      <c r="B2" s="129" t="s">
        <v>129</v>
      </c>
      <c r="C2" s="130" t="s">
        <v>140</v>
      </c>
      <c r="D2" s="129" t="s">
        <v>105</v>
      </c>
      <c r="E2" s="129" t="s">
        <v>130</v>
      </c>
      <c r="F2" s="129" t="s">
        <v>131</v>
      </c>
    </row>
    <row r="3" spans="1:8" ht="22.5" customHeight="1" x14ac:dyDescent="0.25">
      <c r="A3" s="193" t="s">
        <v>78</v>
      </c>
      <c r="B3" s="195"/>
      <c r="C3" s="60"/>
      <c r="D3" s="195"/>
      <c r="E3" s="195"/>
      <c r="F3" s="195"/>
    </row>
    <row r="4" spans="1:8" ht="24" customHeight="1" x14ac:dyDescent="0.25">
      <c r="A4" s="189" t="s">
        <v>195</v>
      </c>
      <c r="B4" s="274">
        <v>538204655</v>
      </c>
      <c r="C4" s="276">
        <v>493028196</v>
      </c>
      <c r="D4" s="274">
        <v>510678378</v>
      </c>
      <c r="E4" s="274">
        <v>526433412</v>
      </c>
      <c r="F4" s="274">
        <v>556970790</v>
      </c>
    </row>
    <row r="5" spans="1:8" s="52" customFormat="1" ht="22.5" customHeight="1" x14ac:dyDescent="0.25">
      <c r="A5" s="193" t="s">
        <v>57</v>
      </c>
      <c r="B5" s="275">
        <v>538204655</v>
      </c>
      <c r="C5" s="280">
        <v>493028196</v>
      </c>
      <c r="D5" s="275">
        <v>510678378</v>
      </c>
      <c r="E5" s="275">
        <v>526433412</v>
      </c>
      <c r="F5" s="275">
        <v>556970790</v>
      </c>
      <c r="G5" s="14"/>
      <c r="H5" s="14"/>
    </row>
    <row r="6" spans="1:8" ht="11.25" customHeight="1" x14ac:dyDescent="0.25">
      <c r="A6" s="192" t="s">
        <v>79</v>
      </c>
      <c r="B6" s="273"/>
      <c r="C6" s="272"/>
      <c r="D6" s="273"/>
      <c r="E6" s="273"/>
      <c r="F6" s="273"/>
    </row>
    <row r="7" spans="1:8" ht="43.5" customHeight="1" x14ac:dyDescent="0.25">
      <c r="A7" s="283" t="s">
        <v>194</v>
      </c>
      <c r="B7" s="277">
        <v>538204655</v>
      </c>
      <c r="C7" s="281">
        <v>493028196</v>
      </c>
      <c r="D7" s="277">
        <v>510678378</v>
      </c>
      <c r="E7" s="277">
        <v>526433412</v>
      </c>
      <c r="F7" s="277">
        <v>556970790</v>
      </c>
    </row>
    <row r="8" spans="1:8" ht="12" customHeight="1" x14ac:dyDescent="0.25">
      <c r="A8" s="282" t="s">
        <v>97</v>
      </c>
      <c r="B8" s="275">
        <v>538204655</v>
      </c>
      <c r="C8" s="278">
        <v>493028196</v>
      </c>
      <c r="D8" s="275">
        <v>510678378</v>
      </c>
      <c r="E8" s="275">
        <v>526433412</v>
      </c>
      <c r="F8" s="279">
        <v>556970790</v>
      </c>
    </row>
    <row r="9" spans="1:8" ht="11.25" customHeight="1" x14ac:dyDescent="0.25">
      <c r="A9" s="346" t="s">
        <v>109</v>
      </c>
      <c r="B9" s="346"/>
      <c r="C9" s="346"/>
      <c r="D9" s="346"/>
      <c r="E9" s="346"/>
      <c r="F9" s="346"/>
    </row>
  </sheetData>
  <mergeCells count="1">
    <mergeCell ref="A9:F9"/>
  </mergeCells>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4"/>
  <sheetViews>
    <sheetView showGridLines="0" zoomScaleNormal="100" zoomScaleSheetLayoutView="115" workbookViewId="0"/>
  </sheetViews>
  <sheetFormatPr defaultColWidth="9.140625" defaultRowHeight="11.25" customHeight="1" x14ac:dyDescent="0.25"/>
  <cols>
    <col min="1" max="1" width="17.140625" style="21" customWidth="1"/>
    <col min="2" max="6" width="10.42578125" style="21" customWidth="1"/>
    <col min="7" max="16384" width="9.140625" style="21"/>
  </cols>
  <sheetData>
    <row r="1" spans="1:6" ht="11.25" customHeight="1" x14ac:dyDescent="0.25">
      <c r="A1" s="23" t="s">
        <v>233</v>
      </c>
      <c r="B1" s="24"/>
      <c r="C1" s="24"/>
      <c r="E1" s="22"/>
    </row>
    <row r="2" spans="1:6" ht="3" customHeight="1" x14ac:dyDescent="0.25">
      <c r="A2" s="23"/>
      <c r="B2" s="24"/>
      <c r="C2" s="24"/>
      <c r="D2" s="22"/>
      <c r="E2" s="22"/>
    </row>
    <row r="3" spans="1:6" ht="45" customHeight="1" x14ac:dyDescent="0.25">
      <c r="A3" s="134"/>
      <c r="B3" s="135" t="s">
        <v>129</v>
      </c>
      <c r="C3" s="136" t="s">
        <v>140</v>
      </c>
      <c r="D3" s="135" t="s">
        <v>105</v>
      </c>
      <c r="E3" s="135" t="s">
        <v>130</v>
      </c>
      <c r="F3" s="135" t="s">
        <v>131</v>
      </c>
    </row>
    <row r="4" spans="1:6" x14ac:dyDescent="0.25">
      <c r="A4" s="330" t="s">
        <v>197</v>
      </c>
      <c r="B4" s="330"/>
      <c r="C4" s="330"/>
      <c r="D4" s="330"/>
      <c r="E4" s="330"/>
      <c r="F4" s="330"/>
    </row>
    <row r="5" spans="1:6" s="26" customFormat="1" x14ac:dyDescent="0.25">
      <c r="A5" s="315" t="s">
        <v>85</v>
      </c>
      <c r="B5" s="168"/>
      <c r="C5" s="169"/>
      <c r="D5" s="167"/>
      <c r="E5" s="167"/>
      <c r="F5" s="167"/>
    </row>
    <row r="6" spans="1:6" ht="22.5" x14ac:dyDescent="0.2">
      <c r="A6" s="128" t="s">
        <v>213</v>
      </c>
      <c r="B6" s="286">
        <v>10</v>
      </c>
      <c r="C6" s="287">
        <v>10</v>
      </c>
      <c r="D6" s="288">
        <v>10</v>
      </c>
      <c r="E6" s="288">
        <v>10</v>
      </c>
      <c r="F6" s="288">
        <v>10</v>
      </c>
    </row>
    <row r="7" spans="1:6" x14ac:dyDescent="0.2">
      <c r="A7" s="65" t="s">
        <v>214</v>
      </c>
      <c r="B7" s="286"/>
      <c r="C7" s="287"/>
      <c r="D7" s="288"/>
      <c r="E7" s="288"/>
      <c r="F7" s="288"/>
    </row>
    <row r="8" spans="1:6" ht="33.75" x14ac:dyDescent="0.2">
      <c r="A8" s="172" t="s">
        <v>200</v>
      </c>
      <c r="B8" s="286">
        <v>16026968</v>
      </c>
      <c r="C8" s="287">
        <v>17153855</v>
      </c>
      <c r="D8" s="288">
        <v>18090341</v>
      </c>
      <c r="E8" s="288">
        <v>18701552</v>
      </c>
      <c r="F8" s="288">
        <v>18761020</v>
      </c>
    </row>
    <row r="9" spans="1:6" ht="30.75" customHeight="1" x14ac:dyDescent="0.2">
      <c r="A9" s="172" t="s">
        <v>198</v>
      </c>
      <c r="B9" s="286">
        <v>20</v>
      </c>
      <c r="C9" s="287">
        <v>1</v>
      </c>
      <c r="D9" s="288">
        <v>1</v>
      </c>
      <c r="E9" s="288">
        <v>1</v>
      </c>
      <c r="F9" s="288">
        <v>1</v>
      </c>
    </row>
    <row r="10" spans="1:6" ht="20.45" customHeight="1" x14ac:dyDescent="0.2">
      <c r="A10" s="172" t="s">
        <v>199</v>
      </c>
      <c r="B10" s="286">
        <v>411</v>
      </c>
      <c r="C10" s="287">
        <v>0</v>
      </c>
      <c r="D10" s="288">
        <v>0</v>
      </c>
      <c r="E10" s="288">
        <v>0</v>
      </c>
      <c r="F10" s="288">
        <v>0</v>
      </c>
    </row>
    <row r="11" spans="1:6" x14ac:dyDescent="0.2">
      <c r="A11" s="65" t="s">
        <v>215</v>
      </c>
      <c r="B11" s="286"/>
      <c r="C11" s="287"/>
      <c r="D11" s="288"/>
      <c r="E11" s="288"/>
      <c r="F11" s="288"/>
    </row>
    <row r="12" spans="1:6" ht="33.75" x14ac:dyDescent="0.2">
      <c r="A12" s="172" t="s">
        <v>204</v>
      </c>
      <c r="B12" s="286">
        <v>0</v>
      </c>
      <c r="C12" s="287">
        <v>0</v>
      </c>
      <c r="D12" s="288">
        <v>0</v>
      </c>
      <c r="E12" s="288">
        <v>0</v>
      </c>
      <c r="F12" s="288">
        <v>0</v>
      </c>
    </row>
    <row r="13" spans="1:6" ht="45" x14ac:dyDescent="0.2">
      <c r="A13" s="128" t="s">
        <v>227</v>
      </c>
      <c r="B13" s="286">
        <v>405839</v>
      </c>
      <c r="C13" s="287">
        <v>468522</v>
      </c>
      <c r="D13" s="288">
        <v>427252</v>
      </c>
      <c r="E13" s="288">
        <v>440041</v>
      </c>
      <c r="F13" s="288">
        <v>437057</v>
      </c>
    </row>
    <row r="14" spans="1:6" x14ac:dyDescent="0.2">
      <c r="A14" s="137" t="s">
        <v>117</v>
      </c>
      <c r="B14" s="321">
        <v>16433248</v>
      </c>
      <c r="C14" s="322">
        <v>17622388</v>
      </c>
      <c r="D14" s="323">
        <v>18517604</v>
      </c>
      <c r="E14" s="323">
        <v>19141604</v>
      </c>
      <c r="F14" s="323">
        <v>19198088</v>
      </c>
    </row>
    <row r="15" spans="1:6" x14ac:dyDescent="0.2">
      <c r="A15" s="316" t="s">
        <v>88</v>
      </c>
      <c r="B15" s="286"/>
      <c r="C15" s="287"/>
      <c r="D15" s="288"/>
      <c r="E15" s="288"/>
      <c r="F15" s="288"/>
    </row>
    <row r="16" spans="1:6" ht="20.45" customHeight="1" x14ac:dyDescent="0.2">
      <c r="A16" s="128" t="s">
        <v>213</v>
      </c>
      <c r="B16" s="286">
        <v>10393</v>
      </c>
      <c r="C16" s="287">
        <v>10867</v>
      </c>
      <c r="D16" s="288">
        <v>10822</v>
      </c>
      <c r="E16" s="288">
        <v>10874</v>
      </c>
      <c r="F16" s="288">
        <v>10959</v>
      </c>
    </row>
    <row r="17" spans="1:6" ht="33.75" x14ac:dyDescent="0.2">
      <c r="A17" s="128" t="s">
        <v>226</v>
      </c>
      <c r="B17" s="286">
        <v>350</v>
      </c>
      <c r="C17" s="287">
        <v>361</v>
      </c>
      <c r="D17" s="288">
        <v>371</v>
      </c>
      <c r="E17" s="288">
        <v>382</v>
      </c>
      <c r="F17" s="288">
        <v>394</v>
      </c>
    </row>
    <row r="18" spans="1:6" ht="45" x14ac:dyDescent="0.2">
      <c r="A18" s="128" t="s">
        <v>227</v>
      </c>
      <c r="B18" s="286">
        <v>570</v>
      </c>
      <c r="C18" s="287">
        <v>720</v>
      </c>
      <c r="D18" s="288">
        <v>820</v>
      </c>
      <c r="E18" s="288">
        <v>870</v>
      </c>
      <c r="F18" s="288">
        <v>870</v>
      </c>
    </row>
    <row r="19" spans="1:6" x14ac:dyDescent="0.2">
      <c r="A19" s="137" t="s">
        <v>118</v>
      </c>
      <c r="B19" s="321">
        <v>11313</v>
      </c>
      <c r="C19" s="322">
        <v>11948</v>
      </c>
      <c r="D19" s="323">
        <v>12013</v>
      </c>
      <c r="E19" s="323">
        <v>12126</v>
      </c>
      <c r="F19" s="323">
        <v>12223</v>
      </c>
    </row>
    <row r="20" spans="1:6" s="27" customFormat="1" ht="22.5" x14ac:dyDescent="0.2">
      <c r="A20" s="170" t="s">
        <v>201</v>
      </c>
      <c r="B20" s="289">
        <v>16444561</v>
      </c>
      <c r="C20" s="290">
        <v>17634336</v>
      </c>
      <c r="D20" s="291">
        <v>18529617</v>
      </c>
      <c r="E20" s="291">
        <v>19153730</v>
      </c>
      <c r="F20" s="291">
        <v>19210311</v>
      </c>
    </row>
    <row r="21" spans="1:6" ht="11.25" customHeight="1" x14ac:dyDescent="0.25">
      <c r="A21" s="125"/>
      <c r="B21" s="124"/>
      <c r="C21" s="124"/>
      <c r="D21" s="126"/>
      <c r="E21" s="126"/>
      <c r="F21" s="126"/>
    </row>
    <row r="22" spans="1:6" x14ac:dyDescent="0.25">
      <c r="A22" s="25"/>
      <c r="B22" s="120" t="s">
        <v>104</v>
      </c>
      <c r="C22" s="121" t="s">
        <v>127</v>
      </c>
      <c r="D22" s="22"/>
      <c r="E22" s="22"/>
      <c r="F22" s="22"/>
    </row>
    <row r="23" spans="1:6" ht="22.5" x14ac:dyDescent="0.25">
      <c r="A23" s="296" t="s">
        <v>100</v>
      </c>
      <c r="B23" s="122">
        <v>36</v>
      </c>
      <c r="C23" s="123">
        <v>40</v>
      </c>
      <c r="D23" s="22"/>
      <c r="E23" s="22"/>
      <c r="F23" s="22"/>
    </row>
    <row r="24" spans="1:6" ht="51.75" customHeight="1" x14ac:dyDescent="0.25">
      <c r="A24" s="329" t="s">
        <v>234</v>
      </c>
      <c r="B24" s="329"/>
      <c r="C24" s="329"/>
      <c r="D24" s="329"/>
      <c r="E24" s="329"/>
      <c r="F24" s="329"/>
    </row>
  </sheetData>
  <mergeCells count="2">
    <mergeCell ref="A24:F24"/>
    <mergeCell ref="A4:F4"/>
  </mergeCells>
  <phoneticPr fontId="16"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6"/>
  <sheetViews>
    <sheetView showGridLines="0" zoomScaleNormal="100" zoomScaleSheetLayoutView="100" workbookViewId="0">
      <selection sqref="A1:F1"/>
    </sheetView>
  </sheetViews>
  <sheetFormatPr defaultColWidth="8" defaultRowHeight="11.25" customHeight="1" x14ac:dyDescent="0.25"/>
  <cols>
    <col min="1" max="1" width="29.5703125" style="29" customWidth="1"/>
    <col min="2" max="6" width="7.85546875" style="29" customWidth="1"/>
    <col min="7" max="16384" width="8" style="29"/>
  </cols>
  <sheetData>
    <row r="1" spans="1:6" ht="22.5" customHeight="1" x14ac:dyDescent="0.25">
      <c r="A1" s="332" t="s">
        <v>110</v>
      </c>
      <c r="B1" s="332"/>
      <c r="C1" s="332"/>
      <c r="D1" s="332"/>
      <c r="E1" s="332"/>
      <c r="F1" s="332"/>
    </row>
    <row r="2" spans="1:6" ht="45" customHeight="1" x14ac:dyDescent="0.25">
      <c r="A2" s="98"/>
      <c r="B2" s="91" t="s">
        <v>129</v>
      </c>
      <c r="C2" s="117" t="s">
        <v>140</v>
      </c>
      <c r="D2" s="91" t="s">
        <v>105</v>
      </c>
      <c r="E2" s="91" t="s">
        <v>130</v>
      </c>
      <c r="F2" s="91" t="s">
        <v>131</v>
      </c>
    </row>
    <row r="3" spans="1:6" x14ac:dyDescent="0.25">
      <c r="A3" s="99" t="s">
        <v>3</v>
      </c>
      <c r="B3" s="100"/>
      <c r="C3" s="101"/>
      <c r="D3" s="102"/>
      <c r="E3" s="102"/>
      <c r="F3" s="102"/>
    </row>
    <row r="4" spans="1:6" x14ac:dyDescent="0.25">
      <c r="A4" s="173" t="s">
        <v>4</v>
      </c>
      <c r="B4" s="100">
        <v>6287</v>
      </c>
      <c r="C4" s="292">
        <v>6476</v>
      </c>
      <c r="D4" s="100">
        <v>6669</v>
      </c>
      <c r="E4" s="100">
        <v>6867</v>
      </c>
      <c r="F4" s="100">
        <v>7074</v>
      </c>
    </row>
    <row r="5" spans="1:6" x14ac:dyDescent="0.25">
      <c r="A5" s="173" t="s">
        <v>15</v>
      </c>
      <c r="B5" s="100">
        <v>4776</v>
      </c>
      <c r="C5" s="292">
        <v>5072</v>
      </c>
      <c r="D5" s="100">
        <v>4844</v>
      </c>
      <c r="E5" s="100">
        <v>4709</v>
      </c>
      <c r="F5" s="100">
        <v>4599</v>
      </c>
    </row>
    <row r="6" spans="1:6" x14ac:dyDescent="0.25">
      <c r="A6" s="173" t="s">
        <v>5</v>
      </c>
      <c r="B6" s="100">
        <v>250</v>
      </c>
      <c r="C6" s="292">
        <v>400</v>
      </c>
      <c r="D6" s="100">
        <v>500</v>
      </c>
      <c r="E6" s="100">
        <v>550</v>
      </c>
      <c r="F6" s="100">
        <v>550</v>
      </c>
    </row>
    <row r="7" spans="1:6" s="30" customFormat="1" x14ac:dyDescent="0.25">
      <c r="A7" s="99" t="s">
        <v>6</v>
      </c>
      <c r="B7" s="103">
        <v>11313</v>
      </c>
      <c r="C7" s="104">
        <v>11948</v>
      </c>
      <c r="D7" s="103">
        <v>12013</v>
      </c>
      <c r="E7" s="103">
        <v>12126</v>
      </c>
      <c r="F7" s="103">
        <v>12223</v>
      </c>
    </row>
    <row r="8" spans="1:6" x14ac:dyDescent="0.25">
      <c r="A8" s="99" t="s">
        <v>7</v>
      </c>
      <c r="B8" s="100"/>
      <c r="C8" s="101"/>
      <c r="D8" s="102"/>
      <c r="E8" s="102"/>
      <c r="F8" s="102"/>
    </row>
    <row r="9" spans="1:6" x14ac:dyDescent="0.25">
      <c r="A9" s="99" t="s">
        <v>8</v>
      </c>
      <c r="B9" s="100"/>
      <c r="C9" s="101"/>
      <c r="D9" s="102"/>
      <c r="E9" s="102"/>
      <c r="F9" s="102"/>
    </row>
    <row r="10" spans="1:6" ht="22.5" x14ac:dyDescent="0.25">
      <c r="A10" s="174" t="s">
        <v>141</v>
      </c>
      <c r="B10" s="100">
        <v>350</v>
      </c>
      <c r="C10" s="292">
        <v>361</v>
      </c>
      <c r="D10" s="100">
        <v>371</v>
      </c>
      <c r="E10" s="100">
        <v>382</v>
      </c>
      <c r="F10" s="100">
        <v>394</v>
      </c>
    </row>
    <row r="11" spans="1:6" x14ac:dyDescent="0.25">
      <c r="A11" s="173" t="s">
        <v>172</v>
      </c>
      <c r="B11" s="100">
        <v>320</v>
      </c>
      <c r="C11" s="292">
        <v>320</v>
      </c>
      <c r="D11" s="100">
        <v>320</v>
      </c>
      <c r="E11" s="100">
        <v>320</v>
      </c>
      <c r="F11" s="100">
        <v>320</v>
      </c>
    </row>
    <row r="12" spans="1:6" s="30" customFormat="1" x14ac:dyDescent="0.25">
      <c r="A12" s="99" t="s">
        <v>10</v>
      </c>
      <c r="B12" s="103">
        <v>670</v>
      </c>
      <c r="C12" s="104">
        <v>681</v>
      </c>
      <c r="D12" s="103">
        <v>691</v>
      </c>
      <c r="E12" s="103">
        <v>702</v>
      </c>
      <c r="F12" s="103">
        <v>714</v>
      </c>
    </row>
    <row r="13" spans="1:6" s="30" customFormat="1" ht="24" customHeight="1" x14ac:dyDescent="0.2">
      <c r="A13" s="127" t="s">
        <v>142</v>
      </c>
      <c r="B13" s="68">
        <v>-10643</v>
      </c>
      <c r="C13" s="69">
        <v>-11267</v>
      </c>
      <c r="D13" s="68">
        <v>-11322</v>
      </c>
      <c r="E13" s="68">
        <v>-11424</v>
      </c>
      <c r="F13" s="68">
        <v>-11509</v>
      </c>
    </row>
    <row r="14" spans="1:6" x14ac:dyDescent="0.25">
      <c r="A14" s="173" t="s">
        <v>2</v>
      </c>
      <c r="B14" s="107">
        <v>11198</v>
      </c>
      <c r="C14" s="293">
        <v>10867</v>
      </c>
      <c r="D14" s="107">
        <v>10822</v>
      </c>
      <c r="E14" s="107">
        <v>10874</v>
      </c>
      <c r="F14" s="107">
        <v>10959</v>
      </c>
    </row>
    <row r="15" spans="1:6" s="30" customFormat="1" ht="23.25" customHeight="1" x14ac:dyDescent="0.2">
      <c r="A15" s="108" t="s">
        <v>143</v>
      </c>
      <c r="B15" s="68">
        <v>555</v>
      </c>
      <c r="C15" s="69">
        <v>-400</v>
      </c>
      <c r="D15" s="68">
        <v>-500</v>
      </c>
      <c r="E15" s="68">
        <v>-550</v>
      </c>
      <c r="F15" s="68">
        <v>-550</v>
      </c>
    </row>
    <row r="16" spans="1:6" x14ac:dyDescent="0.25">
      <c r="A16" s="99" t="s">
        <v>11</v>
      </c>
      <c r="B16" s="100"/>
      <c r="C16" s="101"/>
      <c r="D16" s="100"/>
      <c r="E16" s="100"/>
      <c r="F16" s="100"/>
    </row>
    <row r="17" spans="1:6" ht="12.75" customHeight="1" x14ac:dyDescent="0.25">
      <c r="A17" s="173" t="s">
        <v>73</v>
      </c>
      <c r="B17" s="107">
        <v>0</v>
      </c>
      <c r="C17" s="106">
        <v>0</v>
      </c>
      <c r="D17" s="105">
        <v>0</v>
      </c>
      <c r="E17" s="105">
        <v>0</v>
      </c>
      <c r="F17" s="105">
        <v>0</v>
      </c>
    </row>
    <row r="18" spans="1:6" s="30" customFormat="1" ht="13.5" customHeight="1" x14ac:dyDescent="0.25">
      <c r="A18" s="99" t="s">
        <v>12</v>
      </c>
      <c r="B18" s="102">
        <v>0</v>
      </c>
      <c r="C18" s="101">
        <v>0</v>
      </c>
      <c r="D18" s="102">
        <v>0</v>
      </c>
      <c r="E18" s="102">
        <v>0</v>
      </c>
      <c r="F18" s="102">
        <v>0</v>
      </c>
    </row>
    <row r="19" spans="1:6" s="30" customFormat="1" ht="13.5" customHeight="1" x14ac:dyDescent="0.25">
      <c r="A19" s="99" t="s">
        <v>91</v>
      </c>
      <c r="B19" s="103">
        <v>555</v>
      </c>
      <c r="C19" s="104">
        <v>-400</v>
      </c>
      <c r="D19" s="103">
        <v>-500</v>
      </c>
      <c r="E19" s="103">
        <v>-550</v>
      </c>
      <c r="F19" s="103">
        <v>-550</v>
      </c>
    </row>
    <row r="20" spans="1:6" x14ac:dyDescent="0.2">
      <c r="A20" s="70"/>
      <c r="B20" s="35"/>
      <c r="C20" s="36"/>
      <c r="D20" s="35"/>
      <c r="E20" s="35"/>
      <c r="F20" s="35"/>
    </row>
    <row r="21" spans="1:6" x14ac:dyDescent="0.2">
      <c r="A21" s="34" t="s">
        <v>98</v>
      </c>
      <c r="B21" s="12"/>
      <c r="C21" s="13"/>
      <c r="D21" s="12"/>
      <c r="E21" s="12"/>
      <c r="F21" s="12"/>
    </row>
    <row r="22" spans="1:6" ht="22.5" x14ac:dyDescent="0.2">
      <c r="A22" s="92"/>
      <c r="B22" s="93" t="s">
        <v>93</v>
      </c>
      <c r="C22" s="97" t="s">
        <v>94</v>
      </c>
      <c r="D22" s="93" t="s">
        <v>95</v>
      </c>
      <c r="E22" s="93" t="s">
        <v>103</v>
      </c>
      <c r="F22" s="93" t="s">
        <v>128</v>
      </c>
    </row>
    <row r="23" spans="1:6" s="30" customFormat="1" ht="56.25" x14ac:dyDescent="0.2">
      <c r="A23" s="94" t="s">
        <v>144</v>
      </c>
      <c r="B23" s="175">
        <v>805</v>
      </c>
      <c r="C23" s="176">
        <v>0</v>
      </c>
      <c r="D23" s="175">
        <v>0</v>
      </c>
      <c r="E23" s="175">
        <v>0</v>
      </c>
      <c r="F23" s="175">
        <v>0</v>
      </c>
    </row>
    <row r="24" spans="1:6" ht="33.75" x14ac:dyDescent="0.2">
      <c r="A24" s="96" t="s">
        <v>145</v>
      </c>
      <c r="B24" s="12">
        <v>250</v>
      </c>
      <c r="C24" s="294">
        <v>400</v>
      </c>
      <c r="D24" s="12">
        <v>500</v>
      </c>
      <c r="E24" s="12">
        <v>550</v>
      </c>
      <c r="F24" s="12">
        <v>550</v>
      </c>
    </row>
    <row r="25" spans="1:6" s="30" customFormat="1" ht="33.75" x14ac:dyDescent="0.2">
      <c r="A25" s="95" t="s">
        <v>146</v>
      </c>
      <c r="B25" s="177">
        <v>555</v>
      </c>
      <c r="C25" s="178">
        <v>-400</v>
      </c>
      <c r="D25" s="177">
        <v>-500</v>
      </c>
      <c r="E25" s="177">
        <v>-550</v>
      </c>
      <c r="F25" s="177">
        <v>-550</v>
      </c>
    </row>
    <row r="26" spans="1:6" ht="83.25" customHeight="1" x14ac:dyDescent="0.25">
      <c r="A26" s="331" t="s">
        <v>235</v>
      </c>
      <c r="B26" s="331"/>
      <c r="C26" s="331"/>
      <c r="D26" s="331"/>
      <c r="E26" s="331"/>
      <c r="F26" s="331"/>
    </row>
  </sheetData>
  <mergeCells count="2">
    <mergeCell ref="A26:F26"/>
    <mergeCell ref="A1:F1"/>
  </mergeCells>
  <pageMargins left="0.70866141732283472" right="0.70866141732283472" top="0.74803149606299213" bottom="0.74803149606299213" header="0.31496062992125984" footer="0.31496062992125984"/>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64"/>
  <sheetViews>
    <sheetView showGridLines="0" zoomScaleNormal="100" zoomScaleSheetLayoutView="100" workbookViewId="0"/>
  </sheetViews>
  <sheetFormatPr defaultColWidth="8" defaultRowHeight="11.25" customHeight="1" x14ac:dyDescent="0.25"/>
  <cols>
    <col min="1" max="1" width="28.140625" style="72" customWidth="1"/>
    <col min="2" max="6" width="8.140625" style="72" customWidth="1"/>
    <col min="7" max="16384" width="8" style="72"/>
  </cols>
  <sheetData>
    <row r="1" spans="1:6" x14ac:dyDescent="0.2">
      <c r="A1" s="119" t="s">
        <v>111</v>
      </c>
    </row>
    <row r="2" spans="1:6" ht="10.5" customHeight="1" x14ac:dyDescent="0.25">
      <c r="A2" s="71"/>
    </row>
    <row r="3" spans="1:6" s="37" customFormat="1" ht="45.75" customHeight="1" x14ac:dyDescent="0.2">
      <c r="A3" s="98"/>
      <c r="B3" s="129" t="s">
        <v>129</v>
      </c>
      <c r="C3" s="130" t="s">
        <v>140</v>
      </c>
      <c r="D3" s="129" t="s">
        <v>105</v>
      </c>
      <c r="E3" s="129" t="s">
        <v>130</v>
      </c>
      <c r="F3" s="129" t="s">
        <v>131</v>
      </c>
    </row>
    <row r="4" spans="1:6" x14ac:dyDescent="0.25">
      <c r="A4" s="3" t="s">
        <v>17</v>
      </c>
      <c r="B4" s="2"/>
      <c r="C4" s="11"/>
      <c r="D4" s="2"/>
      <c r="E4" s="2"/>
      <c r="F4" s="2"/>
    </row>
    <row r="5" spans="1:6" x14ac:dyDescent="0.25">
      <c r="A5" s="3" t="s">
        <v>18</v>
      </c>
      <c r="B5" s="2"/>
      <c r="C5" s="11"/>
      <c r="D5" s="2"/>
      <c r="E5" s="2"/>
      <c r="F5" s="2"/>
    </row>
    <row r="6" spans="1:6" x14ac:dyDescent="0.25">
      <c r="A6" s="73" t="s">
        <v>70</v>
      </c>
      <c r="B6" s="2">
        <v>100</v>
      </c>
      <c r="C6" s="11">
        <v>100</v>
      </c>
      <c r="D6" s="2">
        <v>100</v>
      </c>
      <c r="E6" s="2">
        <v>100</v>
      </c>
      <c r="F6" s="2">
        <v>100</v>
      </c>
    </row>
    <row r="7" spans="1:6" x14ac:dyDescent="0.25">
      <c r="A7" s="74" t="s">
        <v>56</v>
      </c>
      <c r="B7" s="2">
        <v>30502</v>
      </c>
      <c r="C7" s="11">
        <v>30545</v>
      </c>
      <c r="D7" s="2">
        <v>30589</v>
      </c>
      <c r="E7" s="2">
        <v>30632</v>
      </c>
      <c r="F7" s="2">
        <v>30677</v>
      </c>
    </row>
    <row r="8" spans="1:6" s="76" customFormat="1" ht="10.5" x14ac:dyDescent="0.25">
      <c r="A8" s="75" t="s">
        <v>20</v>
      </c>
      <c r="B8" s="40">
        <f>SUM(B5:B7)</f>
        <v>30602</v>
      </c>
      <c r="C8" s="41">
        <f>SUM(C5:C7)</f>
        <v>30645</v>
      </c>
      <c r="D8" s="40">
        <f>SUM(D5:D7)</f>
        <v>30689</v>
      </c>
      <c r="E8" s="40">
        <f>SUM(E5:E7)</f>
        <v>30732</v>
      </c>
      <c r="F8" s="40">
        <f>SUM(F5:F7)</f>
        <v>30777</v>
      </c>
    </row>
    <row r="9" spans="1:6" x14ac:dyDescent="0.25">
      <c r="A9" s="3" t="s">
        <v>21</v>
      </c>
      <c r="B9" s="2"/>
      <c r="C9" s="11"/>
      <c r="D9" s="2"/>
      <c r="E9" s="2"/>
      <c r="F9" s="2"/>
    </row>
    <row r="10" spans="1:6" x14ac:dyDescent="0.25">
      <c r="A10" s="73" t="s">
        <v>65</v>
      </c>
      <c r="B10" s="2">
        <v>2494</v>
      </c>
      <c r="C10" s="11">
        <v>2507</v>
      </c>
      <c r="D10" s="2">
        <v>2517</v>
      </c>
      <c r="E10" s="2">
        <v>2528</v>
      </c>
      <c r="F10" s="2">
        <v>2545</v>
      </c>
    </row>
    <row r="11" spans="1:6" x14ac:dyDescent="0.25">
      <c r="A11" s="73" t="s">
        <v>22</v>
      </c>
      <c r="B11" s="2">
        <v>1422</v>
      </c>
      <c r="C11" s="11">
        <v>1722</v>
      </c>
      <c r="D11" s="2">
        <v>1922</v>
      </c>
      <c r="E11" s="2">
        <v>2072</v>
      </c>
      <c r="F11" s="2">
        <v>2222</v>
      </c>
    </row>
    <row r="12" spans="1:6" x14ac:dyDescent="0.25">
      <c r="A12" s="73" t="s">
        <v>74</v>
      </c>
      <c r="B12" s="2">
        <v>107</v>
      </c>
      <c r="C12" s="11">
        <v>107</v>
      </c>
      <c r="D12" s="2">
        <v>107</v>
      </c>
      <c r="E12" s="2">
        <v>107</v>
      </c>
      <c r="F12" s="2">
        <v>107</v>
      </c>
    </row>
    <row r="13" spans="1:6" s="76" customFormat="1" ht="10.5" x14ac:dyDescent="0.25">
      <c r="A13" s="4" t="s">
        <v>23</v>
      </c>
      <c r="B13" s="40">
        <f>SUM(B10:B12)</f>
        <v>4023</v>
      </c>
      <c r="C13" s="41">
        <f>SUM(C10:C12)</f>
        <v>4336</v>
      </c>
      <c r="D13" s="40">
        <f>SUM(D10:D12)</f>
        <v>4546</v>
      </c>
      <c r="E13" s="40">
        <f>SUM(E10:E12)</f>
        <v>4707</v>
      </c>
      <c r="F13" s="40">
        <f>SUM(F10:F12)</f>
        <v>4874</v>
      </c>
    </row>
    <row r="14" spans="1:6" s="71" customFormat="1" x14ac:dyDescent="0.25">
      <c r="A14" s="77" t="s">
        <v>24</v>
      </c>
      <c r="B14" s="38">
        <f>B13+B8</f>
        <v>34625</v>
      </c>
      <c r="C14" s="39">
        <f t="shared" ref="C14:F14" si="0">C13+C8</f>
        <v>34981</v>
      </c>
      <c r="D14" s="38">
        <f t="shared" si="0"/>
        <v>35235</v>
      </c>
      <c r="E14" s="38">
        <f t="shared" si="0"/>
        <v>35439</v>
      </c>
      <c r="F14" s="38">
        <f t="shared" si="0"/>
        <v>35651</v>
      </c>
    </row>
    <row r="15" spans="1:6" x14ac:dyDescent="0.25">
      <c r="A15" s="5" t="s">
        <v>25</v>
      </c>
      <c r="B15" s="2"/>
      <c r="C15" s="11"/>
      <c r="D15" s="2"/>
      <c r="E15" s="2"/>
      <c r="F15" s="2"/>
    </row>
    <row r="16" spans="1:6" x14ac:dyDescent="0.25">
      <c r="A16" s="3" t="s">
        <v>30</v>
      </c>
      <c r="B16" s="2"/>
      <c r="C16" s="11"/>
      <c r="D16" s="2"/>
      <c r="E16" s="2"/>
      <c r="F16" s="2"/>
    </row>
    <row r="17" spans="1:6" x14ac:dyDescent="0.25">
      <c r="A17" s="6" t="s">
        <v>15</v>
      </c>
      <c r="B17" s="2">
        <v>124</v>
      </c>
      <c r="C17" s="11">
        <v>124</v>
      </c>
      <c r="D17" s="2">
        <v>124</v>
      </c>
      <c r="E17" s="2">
        <v>124</v>
      </c>
      <c r="F17" s="2">
        <v>124</v>
      </c>
    </row>
    <row r="18" spans="1:6" x14ac:dyDescent="0.25">
      <c r="A18" s="6" t="s">
        <v>75</v>
      </c>
      <c r="B18" s="2">
        <v>6</v>
      </c>
      <c r="C18" s="11">
        <v>6</v>
      </c>
      <c r="D18" s="2">
        <v>6</v>
      </c>
      <c r="E18" s="2">
        <v>6</v>
      </c>
      <c r="F18" s="2">
        <v>6</v>
      </c>
    </row>
    <row r="19" spans="1:6" s="76" customFormat="1" ht="10.5" x14ac:dyDescent="0.25">
      <c r="A19" s="7" t="s">
        <v>32</v>
      </c>
      <c r="B19" s="40">
        <f>SUM(B17:B18)</f>
        <v>130</v>
      </c>
      <c r="C19" s="41">
        <f>SUM(C17:C18)</f>
        <v>130</v>
      </c>
      <c r="D19" s="40">
        <f>SUM(D17:D18)</f>
        <v>130</v>
      </c>
      <c r="E19" s="40">
        <f>SUM(E17:E18)</f>
        <v>130</v>
      </c>
      <c r="F19" s="40">
        <f>SUM(F17:F18)</f>
        <v>130</v>
      </c>
    </row>
    <row r="20" spans="1:6" x14ac:dyDescent="0.25">
      <c r="A20" s="5" t="s">
        <v>27</v>
      </c>
      <c r="B20" s="2"/>
      <c r="C20" s="11"/>
      <c r="D20" s="2"/>
      <c r="E20" s="2"/>
      <c r="F20" s="2"/>
    </row>
    <row r="21" spans="1:6" x14ac:dyDescent="0.25">
      <c r="A21" s="6" t="s">
        <v>59</v>
      </c>
      <c r="B21" s="2">
        <v>2175</v>
      </c>
      <c r="C21" s="11">
        <v>2218</v>
      </c>
      <c r="D21" s="2">
        <v>2262</v>
      </c>
      <c r="E21" s="2">
        <v>2305</v>
      </c>
      <c r="F21" s="2">
        <v>2350</v>
      </c>
    </row>
    <row r="22" spans="1:6" x14ac:dyDescent="0.25">
      <c r="A22" s="6" t="s">
        <v>76</v>
      </c>
      <c r="B22" s="2">
        <v>160</v>
      </c>
      <c r="C22" s="11">
        <v>160</v>
      </c>
      <c r="D22" s="2">
        <v>160</v>
      </c>
      <c r="E22" s="2">
        <v>160</v>
      </c>
      <c r="F22" s="2">
        <v>160</v>
      </c>
    </row>
    <row r="23" spans="1:6" s="76" customFormat="1" ht="10.5" x14ac:dyDescent="0.25">
      <c r="A23" s="7" t="s">
        <v>29</v>
      </c>
      <c r="B23" s="40">
        <f>B21+B22</f>
        <v>2335</v>
      </c>
      <c r="C23" s="41">
        <f>C21+C22</f>
        <v>2378</v>
      </c>
      <c r="D23" s="40">
        <f>D21+D22</f>
        <v>2422</v>
      </c>
      <c r="E23" s="40">
        <f>E21+E22</f>
        <v>2465</v>
      </c>
      <c r="F23" s="40">
        <f>F21+F22</f>
        <v>2510</v>
      </c>
    </row>
    <row r="24" spans="1:6" s="71" customFormat="1" x14ac:dyDescent="0.25">
      <c r="A24" s="5" t="s">
        <v>33</v>
      </c>
      <c r="B24" s="42">
        <f>B19+B23</f>
        <v>2465</v>
      </c>
      <c r="C24" s="43">
        <f t="shared" ref="C24:F24" si="1">C19+C23</f>
        <v>2508</v>
      </c>
      <c r="D24" s="42">
        <f t="shared" si="1"/>
        <v>2552</v>
      </c>
      <c r="E24" s="42">
        <f t="shared" si="1"/>
        <v>2595</v>
      </c>
      <c r="F24" s="42">
        <f t="shared" si="1"/>
        <v>2640</v>
      </c>
    </row>
    <row r="25" spans="1:6" s="71" customFormat="1" x14ac:dyDescent="0.25">
      <c r="A25" s="8" t="s">
        <v>34</v>
      </c>
      <c r="B25" s="78">
        <f>B14-B24</f>
        <v>32160</v>
      </c>
      <c r="C25" s="79">
        <f>C14-C24</f>
        <v>32473</v>
      </c>
      <c r="D25" s="78">
        <f>D14-D24</f>
        <v>32683</v>
      </c>
      <c r="E25" s="78">
        <f>E14-E24</f>
        <v>32844</v>
      </c>
      <c r="F25" s="78">
        <f>F14-F24</f>
        <v>33011</v>
      </c>
    </row>
    <row r="26" spans="1:6" x14ac:dyDescent="0.25">
      <c r="A26" s="210" t="s">
        <v>101</v>
      </c>
      <c r="B26" s="18"/>
      <c r="C26" s="19"/>
      <c r="D26" s="18"/>
      <c r="E26" s="18"/>
      <c r="F26" s="18"/>
    </row>
    <row r="27" spans="1:6" x14ac:dyDescent="0.25">
      <c r="A27" s="210" t="s">
        <v>37</v>
      </c>
      <c r="B27" s="18"/>
      <c r="C27" s="19"/>
      <c r="D27" s="18"/>
      <c r="E27" s="18"/>
      <c r="F27" s="18"/>
    </row>
    <row r="28" spans="1:6" x14ac:dyDescent="0.25">
      <c r="A28" s="61" t="s">
        <v>38</v>
      </c>
      <c r="B28" s="18">
        <v>3561</v>
      </c>
      <c r="C28" s="19">
        <v>4274</v>
      </c>
      <c r="D28" s="18">
        <v>4984</v>
      </c>
      <c r="E28" s="18">
        <v>5695</v>
      </c>
      <c r="F28" s="18">
        <v>6412</v>
      </c>
    </row>
    <row r="29" spans="1:6" ht="22.5" x14ac:dyDescent="0.2">
      <c r="A29" s="109" t="s">
        <v>147</v>
      </c>
      <c r="B29" s="253">
        <v>28599</v>
      </c>
      <c r="C29" s="257">
        <v>28199</v>
      </c>
      <c r="D29" s="253">
        <v>27699</v>
      </c>
      <c r="E29" s="253">
        <v>27149</v>
      </c>
      <c r="F29" s="253">
        <v>26599</v>
      </c>
    </row>
    <row r="30" spans="1:6" x14ac:dyDescent="0.25">
      <c r="A30" s="82" t="s">
        <v>125</v>
      </c>
      <c r="B30" s="42">
        <f>SUM(B28:B29)</f>
        <v>32160</v>
      </c>
      <c r="C30" s="43">
        <f>SUM(C28:C29)</f>
        <v>32473</v>
      </c>
      <c r="D30" s="42">
        <f>SUM(D28:D29)</f>
        <v>32683</v>
      </c>
      <c r="E30" s="42">
        <f>SUM(E28:E29)</f>
        <v>32844</v>
      </c>
      <c r="F30" s="42">
        <f>SUM(F28:F29)</f>
        <v>33011</v>
      </c>
    </row>
    <row r="31" spans="1:6" ht="24.75" customHeight="1" x14ac:dyDescent="0.25">
      <c r="A31" s="333" t="s">
        <v>236</v>
      </c>
      <c r="B31" s="333"/>
      <c r="C31" s="333"/>
      <c r="D31" s="333"/>
      <c r="E31" s="333"/>
      <c r="F31" s="333"/>
    </row>
    <row r="32" spans="1:6" ht="11.25" customHeight="1" x14ac:dyDescent="0.25">
      <c r="A32" s="8"/>
      <c r="B32" s="1"/>
      <c r="C32" s="9"/>
      <c r="D32" s="1"/>
      <c r="E32" s="1"/>
      <c r="F32" s="1"/>
    </row>
    <row r="33" spans="1:6" ht="11.25" customHeight="1" x14ac:dyDescent="0.25">
      <c r="A33" s="8"/>
      <c r="B33" s="1"/>
      <c r="C33" s="9"/>
      <c r="D33" s="1"/>
      <c r="E33" s="1"/>
      <c r="F33" s="1"/>
    </row>
    <row r="34" spans="1:6" ht="11.25" customHeight="1" x14ac:dyDescent="0.25">
      <c r="A34" s="8"/>
      <c r="B34" s="1"/>
      <c r="C34" s="9"/>
      <c r="D34" s="1"/>
      <c r="E34" s="1"/>
      <c r="F34" s="1"/>
    </row>
    <row r="35" spans="1:6" ht="11.25" customHeight="1" x14ac:dyDescent="0.25">
      <c r="A35" s="8"/>
      <c r="B35" s="1"/>
      <c r="C35" s="9"/>
      <c r="D35" s="1"/>
      <c r="E35" s="1"/>
      <c r="F35" s="1"/>
    </row>
    <row r="36" spans="1:6" ht="11.25" customHeight="1" x14ac:dyDescent="0.25">
      <c r="A36" s="8"/>
      <c r="B36" s="1"/>
      <c r="C36" s="9"/>
      <c r="D36" s="1"/>
      <c r="E36" s="1"/>
      <c r="F36" s="1"/>
    </row>
    <row r="37" spans="1:6" ht="11.25" customHeight="1" x14ac:dyDescent="0.25">
      <c r="A37" s="8"/>
      <c r="B37" s="1"/>
      <c r="C37" s="9"/>
      <c r="D37" s="1"/>
      <c r="E37" s="1"/>
      <c r="F37" s="1"/>
    </row>
    <row r="38" spans="1:6" ht="11.25" customHeight="1" x14ac:dyDescent="0.25">
      <c r="A38" s="8"/>
      <c r="B38" s="1"/>
      <c r="C38" s="9"/>
      <c r="D38" s="1"/>
      <c r="E38" s="1"/>
      <c r="F38" s="1"/>
    </row>
    <row r="39" spans="1:6" ht="11.25" customHeight="1" x14ac:dyDescent="0.25">
      <c r="A39" s="8"/>
      <c r="B39" s="1"/>
      <c r="C39" s="9"/>
      <c r="D39" s="1"/>
      <c r="E39" s="1"/>
      <c r="F39" s="1"/>
    </row>
    <row r="40" spans="1:6" ht="11.25" customHeight="1" x14ac:dyDescent="0.25">
      <c r="A40" s="8"/>
      <c r="B40" s="1"/>
      <c r="C40" s="9"/>
      <c r="D40" s="1"/>
      <c r="E40" s="1"/>
      <c r="F40" s="1"/>
    </row>
    <row r="41" spans="1:6" ht="11.25" customHeight="1" x14ac:dyDescent="0.25">
      <c r="A41" s="8"/>
      <c r="B41" s="1"/>
      <c r="C41" s="9"/>
      <c r="D41" s="1"/>
      <c r="E41" s="1"/>
      <c r="F41" s="1"/>
    </row>
    <row r="42" spans="1:6" ht="11.25" customHeight="1" x14ac:dyDescent="0.25">
      <c r="A42" s="8"/>
      <c r="B42" s="1"/>
      <c r="C42" s="9"/>
      <c r="D42" s="1"/>
      <c r="E42" s="1"/>
      <c r="F42" s="1"/>
    </row>
    <row r="43" spans="1:6" ht="11.25" customHeight="1" x14ac:dyDescent="0.25">
      <c r="A43" s="8"/>
      <c r="B43" s="1"/>
      <c r="C43" s="9"/>
      <c r="D43" s="1"/>
      <c r="E43" s="1"/>
      <c r="F43" s="1"/>
    </row>
    <row r="44" spans="1:6" ht="11.25" customHeight="1" x14ac:dyDescent="0.25">
      <c r="A44" s="8"/>
      <c r="B44" s="1"/>
      <c r="C44" s="9"/>
      <c r="D44" s="1"/>
      <c r="E44" s="1"/>
      <c r="F44" s="1"/>
    </row>
    <row r="45" spans="1:6" ht="11.25" customHeight="1" x14ac:dyDescent="0.25">
      <c r="A45" s="8"/>
      <c r="B45" s="1"/>
      <c r="C45" s="9"/>
      <c r="D45" s="1"/>
      <c r="E45" s="1"/>
      <c r="F45" s="1"/>
    </row>
    <row r="46" spans="1:6" ht="11.25" customHeight="1" x14ac:dyDescent="0.25">
      <c r="A46" s="8"/>
      <c r="B46" s="1"/>
      <c r="C46" s="9"/>
      <c r="D46" s="1"/>
      <c r="E46" s="1"/>
      <c r="F46" s="1"/>
    </row>
    <row r="47" spans="1:6" ht="11.25" customHeight="1" x14ac:dyDescent="0.25">
      <c r="A47" s="8"/>
      <c r="B47" s="1"/>
      <c r="C47" s="9"/>
      <c r="D47" s="1"/>
      <c r="E47" s="1"/>
      <c r="F47" s="1"/>
    </row>
    <row r="48" spans="1:6" ht="11.25" customHeight="1" x14ac:dyDescent="0.25">
      <c r="A48" s="8"/>
      <c r="B48" s="1"/>
      <c r="C48" s="9"/>
      <c r="D48" s="1"/>
      <c r="E48" s="1"/>
      <c r="F48" s="1"/>
    </row>
    <row r="49" spans="1:6" ht="11.25" customHeight="1" x14ac:dyDescent="0.25">
      <c r="A49" s="8"/>
      <c r="B49" s="1"/>
      <c r="C49" s="9"/>
      <c r="D49" s="1"/>
      <c r="E49" s="1"/>
      <c r="F49" s="1"/>
    </row>
    <row r="50" spans="1:6" ht="11.25" customHeight="1" x14ac:dyDescent="0.25">
      <c r="A50" s="8"/>
      <c r="B50" s="1"/>
      <c r="C50" s="9"/>
      <c r="D50" s="1"/>
      <c r="E50" s="1"/>
      <c r="F50" s="1"/>
    </row>
    <row r="51" spans="1:6" ht="11.25" customHeight="1" x14ac:dyDescent="0.25">
      <c r="A51" s="8"/>
      <c r="B51" s="1"/>
      <c r="C51" s="9"/>
      <c r="D51" s="1"/>
      <c r="E51" s="1"/>
      <c r="F51" s="1"/>
    </row>
    <row r="52" spans="1:6" ht="11.25" customHeight="1" x14ac:dyDescent="0.25">
      <c r="A52" s="8"/>
      <c r="B52" s="1"/>
      <c r="C52" s="9"/>
      <c r="D52" s="1"/>
      <c r="E52" s="1"/>
      <c r="F52" s="1"/>
    </row>
    <row r="53" spans="1:6" ht="11.25" customHeight="1" x14ac:dyDescent="0.25">
      <c r="A53" s="8"/>
      <c r="B53" s="1"/>
      <c r="C53" s="9"/>
      <c r="D53" s="1"/>
      <c r="E53" s="1"/>
      <c r="F53" s="1"/>
    </row>
    <row r="54" spans="1:6" ht="11.25" customHeight="1" x14ac:dyDescent="0.25">
      <c r="A54" s="8"/>
      <c r="B54" s="1"/>
      <c r="C54" s="9"/>
      <c r="D54" s="1"/>
      <c r="E54" s="1"/>
      <c r="F54" s="1"/>
    </row>
    <row r="55" spans="1:6" ht="11.25" customHeight="1" x14ac:dyDescent="0.25">
      <c r="A55" s="8"/>
      <c r="B55" s="1"/>
      <c r="C55" s="9"/>
      <c r="D55" s="1"/>
      <c r="E55" s="1"/>
      <c r="F55" s="1"/>
    </row>
    <row r="56" spans="1:6" ht="11.25" customHeight="1" x14ac:dyDescent="0.25">
      <c r="A56" s="8"/>
      <c r="B56" s="1"/>
      <c r="C56" s="9"/>
      <c r="D56" s="1"/>
      <c r="E56" s="1"/>
      <c r="F56" s="1"/>
    </row>
    <row r="57" spans="1:6" ht="11.25" customHeight="1" x14ac:dyDescent="0.25">
      <c r="A57" s="8"/>
      <c r="B57" s="1"/>
      <c r="C57" s="9"/>
      <c r="D57" s="1"/>
      <c r="E57" s="1"/>
      <c r="F57" s="1"/>
    </row>
    <row r="58" spans="1:6" ht="11.25" customHeight="1" x14ac:dyDescent="0.25">
      <c r="A58" s="8"/>
      <c r="B58" s="1"/>
      <c r="C58" s="9"/>
      <c r="D58" s="1"/>
      <c r="E58" s="1"/>
      <c r="F58" s="1"/>
    </row>
    <row r="59" spans="1:6" ht="11.25" customHeight="1" x14ac:dyDescent="0.25">
      <c r="A59" s="8"/>
      <c r="B59" s="1"/>
      <c r="C59" s="9"/>
      <c r="D59" s="1"/>
      <c r="E59" s="1"/>
      <c r="F59" s="1"/>
    </row>
    <row r="60" spans="1:6" ht="11.25" customHeight="1" x14ac:dyDescent="0.25">
      <c r="A60" s="72" t="s">
        <v>35</v>
      </c>
    </row>
    <row r="61" spans="1:6" ht="11.25" customHeight="1" x14ac:dyDescent="0.25">
      <c r="A61" s="80" t="s">
        <v>36</v>
      </c>
    </row>
    <row r="63" spans="1:6" ht="11.25" customHeight="1" x14ac:dyDescent="0.25">
      <c r="A63" s="81" t="s">
        <v>68</v>
      </c>
    </row>
    <row r="64" spans="1:6" ht="11.25" customHeight="1" x14ac:dyDescent="0.2">
      <c r="A64" s="10" t="s">
        <v>69</v>
      </c>
    </row>
  </sheetData>
  <mergeCells count="1">
    <mergeCell ref="A31:F31"/>
  </mergeCells>
  <pageMargins left="0.70866141732283472" right="0.70866141732283472" top="0.7480314960629921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19"/>
  <sheetViews>
    <sheetView showGridLines="0" zoomScaleNormal="100" zoomScaleSheetLayoutView="100" workbookViewId="0">
      <selection sqref="A1:F1"/>
    </sheetView>
  </sheetViews>
  <sheetFormatPr defaultColWidth="8" defaultRowHeight="11.25" customHeight="1" x14ac:dyDescent="0.25"/>
  <cols>
    <col min="1" max="1" width="27.42578125" style="29" customWidth="1"/>
    <col min="2" max="2" width="7.7109375" style="83" customWidth="1"/>
    <col min="3" max="3" width="8.7109375" style="83" customWidth="1"/>
    <col min="4" max="4" width="7.7109375" style="83" customWidth="1"/>
    <col min="5" max="5" width="9.140625" style="83" customWidth="1"/>
    <col min="6" max="6" width="7.7109375" style="83" customWidth="1"/>
    <col min="7" max="16384" width="8" style="29"/>
  </cols>
  <sheetData>
    <row r="1" spans="1:6" ht="21.75" customHeight="1" x14ac:dyDescent="0.25">
      <c r="A1" s="334" t="s">
        <v>137</v>
      </c>
      <c r="B1" s="335"/>
      <c r="C1" s="335"/>
      <c r="D1" s="335"/>
      <c r="E1" s="335"/>
      <c r="F1" s="335"/>
    </row>
    <row r="2" spans="1:6" ht="11.25" customHeight="1" x14ac:dyDescent="0.25">
      <c r="A2" s="30"/>
    </row>
    <row r="3" spans="1:6" s="59" customFormat="1" ht="45" customHeight="1" x14ac:dyDescent="0.25">
      <c r="A3" s="111"/>
      <c r="B3" s="179" t="s">
        <v>148</v>
      </c>
      <c r="C3" s="179" t="s">
        <v>149</v>
      </c>
      <c r="D3" s="179" t="s">
        <v>150</v>
      </c>
      <c r="E3" s="179" t="s">
        <v>151</v>
      </c>
      <c r="F3" s="179" t="s">
        <v>152</v>
      </c>
    </row>
    <row r="4" spans="1:6" s="83" customFormat="1" x14ac:dyDescent="0.25">
      <c r="A4" s="84" t="s">
        <v>132</v>
      </c>
      <c r="B4" s="18"/>
      <c r="C4" s="18"/>
      <c r="D4" s="18"/>
      <c r="E4" s="18"/>
      <c r="F4" s="18"/>
    </row>
    <row r="5" spans="1:6" ht="22.5" x14ac:dyDescent="0.25">
      <c r="A5" s="110" t="s">
        <v>153</v>
      </c>
      <c r="B5" s="18">
        <v>28599</v>
      </c>
      <c r="C5" s="18">
        <v>0</v>
      </c>
      <c r="D5" s="18">
        <v>0</v>
      </c>
      <c r="E5" s="18">
        <v>3561</v>
      </c>
      <c r="F5" s="18">
        <v>32160</v>
      </c>
    </row>
    <row r="6" spans="1:6" s="63" customFormat="1" ht="10.5" x14ac:dyDescent="0.25">
      <c r="A6" s="86" t="s">
        <v>119</v>
      </c>
      <c r="B6" s="33">
        <v>28599</v>
      </c>
      <c r="C6" s="33">
        <v>0</v>
      </c>
      <c r="D6" s="33">
        <v>0</v>
      </c>
      <c r="E6" s="33">
        <v>3561</v>
      </c>
      <c r="F6" s="33">
        <v>32160</v>
      </c>
    </row>
    <row r="7" spans="1:6" x14ac:dyDescent="0.25">
      <c r="A7" s="64" t="s">
        <v>58</v>
      </c>
      <c r="B7" s="18"/>
      <c r="C7" s="18"/>
      <c r="D7" s="18"/>
      <c r="E7" s="18"/>
      <c r="F7" s="18"/>
    </row>
    <row r="8" spans="1:6" x14ac:dyDescent="0.25">
      <c r="A8" s="85" t="s">
        <v>71</v>
      </c>
      <c r="B8" s="18"/>
      <c r="C8" s="18"/>
      <c r="D8" s="18"/>
      <c r="E8" s="18"/>
      <c r="F8" s="18">
        <v>0</v>
      </c>
    </row>
    <row r="9" spans="1:6" x14ac:dyDescent="0.25">
      <c r="A9" s="66" t="s">
        <v>102</v>
      </c>
      <c r="B9" s="242">
        <v>-400</v>
      </c>
      <c r="C9" s="18"/>
      <c r="D9" s="18"/>
      <c r="E9" s="18"/>
      <c r="F9" s="18">
        <v>-400</v>
      </c>
    </row>
    <row r="10" spans="1:6" s="63" customFormat="1" ht="10.5" x14ac:dyDescent="0.25">
      <c r="A10" s="86" t="s">
        <v>13</v>
      </c>
      <c r="B10" s="47">
        <v>-400</v>
      </c>
      <c r="C10" s="47">
        <v>0</v>
      </c>
      <c r="D10" s="47">
        <v>0</v>
      </c>
      <c r="E10" s="47">
        <v>0</v>
      </c>
      <c r="F10" s="47">
        <v>-400</v>
      </c>
    </row>
    <row r="11" spans="1:6" x14ac:dyDescent="0.25">
      <c r="A11" s="64" t="s">
        <v>47</v>
      </c>
      <c r="B11" s="18"/>
      <c r="C11" s="18"/>
      <c r="D11" s="18"/>
      <c r="E11" s="18"/>
      <c r="F11" s="18"/>
    </row>
    <row r="12" spans="1:6" x14ac:dyDescent="0.25">
      <c r="A12" s="87" t="s">
        <v>63</v>
      </c>
      <c r="B12" s="18"/>
      <c r="C12" s="18"/>
      <c r="D12" s="18"/>
      <c r="E12" s="18"/>
      <c r="F12" s="18"/>
    </row>
    <row r="13" spans="1:6" x14ac:dyDescent="0.25">
      <c r="A13" s="45" t="s">
        <v>72</v>
      </c>
      <c r="B13" s="18"/>
      <c r="C13" s="18"/>
      <c r="D13" s="18"/>
      <c r="E13" s="18"/>
      <c r="F13" s="18"/>
    </row>
    <row r="14" spans="1:6" x14ac:dyDescent="0.25">
      <c r="A14" s="88" t="s">
        <v>89</v>
      </c>
      <c r="B14" s="18">
        <v>0</v>
      </c>
      <c r="C14" s="18">
        <v>0</v>
      </c>
      <c r="D14" s="18">
        <v>0</v>
      </c>
      <c r="E14" s="18">
        <v>0</v>
      </c>
      <c r="F14" s="18">
        <v>0</v>
      </c>
    </row>
    <row r="15" spans="1:6" ht="11.25" customHeight="1" x14ac:dyDescent="0.25">
      <c r="A15" s="180" t="s">
        <v>64</v>
      </c>
      <c r="B15" s="18"/>
      <c r="C15" s="18"/>
      <c r="D15" s="18"/>
      <c r="E15" s="18"/>
      <c r="F15" s="18"/>
    </row>
    <row r="16" spans="1:6" s="46" customFormat="1" ht="11.25" customHeight="1" x14ac:dyDescent="0.25">
      <c r="A16" s="89" t="s">
        <v>218</v>
      </c>
      <c r="B16" s="20"/>
      <c r="C16" s="20"/>
      <c r="D16" s="20"/>
      <c r="E16" s="20">
        <v>713</v>
      </c>
      <c r="F16" s="20">
        <v>713</v>
      </c>
    </row>
    <row r="17" spans="1:6" s="63" customFormat="1" ht="21" x14ac:dyDescent="0.15">
      <c r="A17" s="181" t="s">
        <v>154</v>
      </c>
      <c r="B17" s="182">
        <v>0</v>
      </c>
      <c r="C17" s="182">
        <v>0</v>
      </c>
      <c r="D17" s="182">
        <v>0</v>
      </c>
      <c r="E17" s="182">
        <v>713</v>
      </c>
      <c r="F17" s="182">
        <v>713</v>
      </c>
    </row>
    <row r="18" spans="1:6" s="30" customFormat="1" ht="22.5" x14ac:dyDescent="0.2">
      <c r="A18" s="301" t="s">
        <v>155</v>
      </c>
      <c r="B18" s="183">
        <v>28199</v>
      </c>
      <c r="C18" s="183">
        <v>0</v>
      </c>
      <c r="D18" s="183">
        <v>0</v>
      </c>
      <c r="E18" s="183">
        <v>4274</v>
      </c>
      <c r="F18" s="183">
        <v>32473</v>
      </c>
    </row>
    <row r="19" spans="1:6" ht="11.25" customHeight="1" x14ac:dyDescent="0.25">
      <c r="A19" s="336" t="s">
        <v>109</v>
      </c>
      <c r="B19" s="336"/>
      <c r="C19" s="336"/>
      <c r="D19" s="336"/>
      <c r="E19" s="336"/>
      <c r="F19" s="336"/>
    </row>
  </sheetData>
  <mergeCells count="2">
    <mergeCell ref="A1:F1"/>
    <mergeCell ref="A19:F19"/>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9"/>
  <sheetViews>
    <sheetView showGridLines="0" zoomScaleNormal="100" zoomScaleSheetLayoutView="100" workbookViewId="0"/>
  </sheetViews>
  <sheetFormatPr defaultColWidth="8" defaultRowHeight="11.25" customHeight="1" x14ac:dyDescent="0.25"/>
  <cols>
    <col min="1" max="1" width="27" style="29" customWidth="1"/>
    <col min="2" max="6" width="8.42578125" style="29" customWidth="1"/>
    <col min="7" max="16384" width="8" style="29"/>
  </cols>
  <sheetData>
    <row r="1" spans="1:6" x14ac:dyDescent="0.25">
      <c r="A1" s="30" t="s">
        <v>112</v>
      </c>
    </row>
    <row r="2" spans="1:6" ht="11.25" customHeight="1" x14ac:dyDescent="0.25">
      <c r="A2" s="30"/>
    </row>
    <row r="3" spans="1:6" ht="45" customHeight="1" x14ac:dyDescent="0.25">
      <c r="A3" s="98"/>
      <c r="B3" s="129" t="s">
        <v>129</v>
      </c>
      <c r="C3" s="130" t="s">
        <v>140</v>
      </c>
      <c r="D3" s="129" t="s">
        <v>105</v>
      </c>
      <c r="E3" s="129" t="s">
        <v>130</v>
      </c>
      <c r="F3" s="129" t="s">
        <v>131</v>
      </c>
    </row>
    <row r="4" spans="1:6" x14ac:dyDescent="0.25">
      <c r="A4" s="31" t="s">
        <v>39</v>
      </c>
      <c r="B4" s="18"/>
      <c r="C4" s="19"/>
      <c r="D4" s="18"/>
      <c r="E4" s="18"/>
      <c r="F4" s="18"/>
    </row>
    <row r="5" spans="1:6" x14ac:dyDescent="0.25">
      <c r="A5" s="32" t="s">
        <v>40</v>
      </c>
      <c r="B5" s="18"/>
      <c r="C5" s="19"/>
      <c r="D5" s="18"/>
      <c r="E5" s="18"/>
      <c r="F5" s="18"/>
    </row>
    <row r="6" spans="1:6" x14ac:dyDescent="0.25">
      <c r="A6" s="61" t="s">
        <v>1</v>
      </c>
      <c r="B6" s="18">
        <v>12681</v>
      </c>
      <c r="C6" s="19">
        <v>11185</v>
      </c>
      <c r="D6" s="18">
        <v>11149</v>
      </c>
      <c r="E6" s="18">
        <v>11214</v>
      </c>
      <c r="F6" s="18">
        <v>11308</v>
      </c>
    </row>
    <row r="7" spans="1:6" ht="22.5" x14ac:dyDescent="0.25">
      <c r="A7" s="112" t="s">
        <v>141</v>
      </c>
      <c r="B7" s="18">
        <v>350</v>
      </c>
      <c r="C7" s="19">
        <v>361</v>
      </c>
      <c r="D7" s="18">
        <v>371</v>
      </c>
      <c r="E7" s="18">
        <v>382</v>
      </c>
      <c r="F7" s="18">
        <v>394</v>
      </c>
    </row>
    <row r="8" spans="1:6" s="63" customFormat="1" ht="10.5" x14ac:dyDescent="0.25">
      <c r="A8" s="62" t="s">
        <v>41</v>
      </c>
      <c r="B8" s="33">
        <v>13031</v>
      </c>
      <c r="C8" s="44">
        <v>11546</v>
      </c>
      <c r="D8" s="33">
        <v>11520</v>
      </c>
      <c r="E8" s="33">
        <v>11596</v>
      </c>
      <c r="F8" s="33">
        <v>11702</v>
      </c>
    </row>
    <row r="9" spans="1:6" x14ac:dyDescent="0.25">
      <c r="A9" s="32" t="s">
        <v>42</v>
      </c>
      <c r="B9" s="18"/>
      <c r="C9" s="19"/>
      <c r="D9" s="18"/>
      <c r="E9" s="18"/>
      <c r="F9" s="18"/>
    </row>
    <row r="10" spans="1:6" x14ac:dyDescent="0.25">
      <c r="A10" s="61" t="s">
        <v>28</v>
      </c>
      <c r="B10" s="18">
        <v>6245</v>
      </c>
      <c r="C10" s="19">
        <v>6433</v>
      </c>
      <c r="D10" s="18">
        <v>6625</v>
      </c>
      <c r="E10" s="18">
        <v>6824</v>
      </c>
      <c r="F10" s="18">
        <v>7029</v>
      </c>
    </row>
    <row r="11" spans="1:6" x14ac:dyDescent="0.25">
      <c r="A11" s="61" t="s">
        <v>15</v>
      </c>
      <c r="B11" s="18">
        <v>4456</v>
      </c>
      <c r="C11" s="19">
        <v>4752</v>
      </c>
      <c r="D11" s="18">
        <v>4524</v>
      </c>
      <c r="E11" s="18">
        <v>4389</v>
      </c>
      <c r="F11" s="18">
        <v>4279</v>
      </c>
    </row>
    <row r="12" spans="1:6" ht="22.5" x14ac:dyDescent="0.25">
      <c r="A12" s="113" t="s">
        <v>156</v>
      </c>
      <c r="B12" s="18">
        <v>350</v>
      </c>
      <c r="C12" s="19">
        <v>361</v>
      </c>
      <c r="D12" s="18">
        <v>371</v>
      </c>
      <c r="E12" s="18">
        <v>383</v>
      </c>
      <c r="F12" s="18">
        <v>394</v>
      </c>
    </row>
    <row r="13" spans="1:6" s="63" customFormat="1" ht="10.5" x14ac:dyDescent="0.25">
      <c r="A13" s="48" t="s">
        <v>44</v>
      </c>
      <c r="B13" s="47">
        <v>11051</v>
      </c>
      <c r="C13" s="49">
        <v>11546</v>
      </c>
      <c r="D13" s="47">
        <v>11520</v>
      </c>
      <c r="E13" s="47">
        <v>11596</v>
      </c>
      <c r="F13" s="47">
        <v>11702</v>
      </c>
    </row>
    <row r="14" spans="1:6" s="30" customFormat="1" ht="24.75" customHeight="1" x14ac:dyDescent="0.2">
      <c r="A14" s="67" t="s">
        <v>157</v>
      </c>
      <c r="B14" s="183">
        <v>1980</v>
      </c>
      <c r="C14" s="186">
        <v>0</v>
      </c>
      <c r="D14" s="183">
        <v>0</v>
      </c>
      <c r="E14" s="183">
        <v>0</v>
      </c>
      <c r="F14" s="183">
        <v>0</v>
      </c>
    </row>
    <row r="15" spans="1:6" x14ac:dyDescent="0.25">
      <c r="A15" s="31" t="s">
        <v>45</v>
      </c>
      <c r="B15" s="18"/>
      <c r="C15" s="19"/>
      <c r="D15" s="18"/>
      <c r="E15" s="18"/>
      <c r="F15" s="18"/>
    </row>
    <row r="16" spans="1:6" x14ac:dyDescent="0.25">
      <c r="A16" s="31" t="s">
        <v>42</v>
      </c>
      <c r="B16" s="18"/>
      <c r="C16" s="19"/>
      <c r="D16" s="18"/>
      <c r="E16" s="18"/>
      <c r="F16" s="18"/>
    </row>
    <row r="17" spans="1:6" ht="22.5" x14ac:dyDescent="0.25">
      <c r="A17" s="112" t="s">
        <v>158</v>
      </c>
      <c r="B17" s="18">
        <v>2850</v>
      </c>
      <c r="C17" s="19">
        <v>713</v>
      </c>
      <c r="D17" s="18">
        <v>710</v>
      </c>
      <c r="E17" s="18">
        <v>711</v>
      </c>
      <c r="F17" s="18">
        <v>717</v>
      </c>
    </row>
    <row r="18" spans="1:6" s="63" customFormat="1" ht="10.5" x14ac:dyDescent="0.25">
      <c r="A18" s="62" t="s">
        <v>44</v>
      </c>
      <c r="B18" s="33">
        <v>2850</v>
      </c>
      <c r="C18" s="44">
        <v>713</v>
      </c>
      <c r="D18" s="33">
        <v>710</v>
      </c>
      <c r="E18" s="33">
        <v>711</v>
      </c>
      <c r="F18" s="33">
        <v>717</v>
      </c>
    </row>
    <row r="19" spans="1:6" s="30" customFormat="1" ht="22.5" x14ac:dyDescent="0.2">
      <c r="A19" s="246" t="s">
        <v>159</v>
      </c>
      <c r="B19" s="184">
        <v>-2850</v>
      </c>
      <c r="C19" s="185">
        <v>-713</v>
      </c>
      <c r="D19" s="184">
        <v>-710</v>
      </c>
      <c r="E19" s="184">
        <v>-711</v>
      </c>
      <c r="F19" s="184">
        <v>-717</v>
      </c>
    </row>
    <row r="20" spans="1:6" x14ac:dyDescent="0.25">
      <c r="A20" s="211" t="s">
        <v>46</v>
      </c>
      <c r="B20" s="18"/>
      <c r="C20" s="19"/>
      <c r="D20" s="18"/>
      <c r="E20" s="18"/>
      <c r="F20" s="18"/>
    </row>
    <row r="21" spans="1:6" x14ac:dyDescent="0.25">
      <c r="A21" s="211" t="s">
        <v>40</v>
      </c>
      <c r="B21" s="18"/>
      <c r="C21" s="19"/>
      <c r="D21" s="18"/>
      <c r="E21" s="18"/>
      <c r="F21" s="18"/>
    </row>
    <row r="22" spans="1:6" x14ac:dyDescent="0.25">
      <c r="A22" s="212" t="s">
        <v>38</v>
      </c>
      <c r="B22" s="18">
        <v>870</v>
      </c>
      <c r="C22" s="19">
        <v>713</v>
      </c>
      <c r="D22" s="18">
        <v>710</v>
      </c>
      <c r="E22" s="18">
        <v>711</v>
      </c>
      <c r="F22" s="18">
        <v>717</v>
      </c>
    </row>
    <row r="23" spans="1:6" s="63" customFormat="1" ht="10.5" x14ac:dyDescent="0.25">
      <c r="A23" s="48" t="s">
        <v>41</v>
      </c>
      <c r="B23" s="33">
        <v>870</v>
      </c>
      <c r="C23" s="44">
        <v>713</v>
      </c>
      <c r="D23" s="33">
        <v>710</v>
      </c>
      <c r="E23" s="33">
        <v>711</v>
      </c>
      <c r="F23" s="33">
        <v>717</v>
      </c>
    </row>
    <row r="24" spans="1:6" s="30" customFormat="1" ht="22.5" x14ac:dyDescent="0.2">
      <c r="A24" s="114" t="s">
        <v>160</v>
      </c>
      <c r="B24" s="187">
        <v>870</v>
      </c>
      <c r="C24" s="188">
        <v>713</v>
      </c>
      <c r="D24" s="187">
        <v>710</v>
      </c>
      <c r="E24" s="187">
        <v>711</v>
      </c>
      <c r="F24" s="187">
        <v>717</v>
      </c>
    </row>
    <row r="25" spans="1:6" s="30" customFormat="1" ht="22.5" x14ac:dyDescent="0.2">
      <c r="A25" s="114" t="s">
        <v>161</v>
      </c>
      <c r="B25" s="187">
        <v>0</v>
      </c>
      <c r="C25" s="188">
        <v>0</v>
      </c>
      <c r="D25" s="187">
        <v>0</v>
      </c>
      <c r="E25" s="187">
        <v>0</v>
      </c>
      <c r="F25" s="187">
        <v>0</v>
      </c>
    </row>
    <row r="26" spans="1:6" ht="22.5" x14ac:dyDescent="0.25">
      <c r="A26" s="112" t="s">
        <v>162</v>
      </c>
      <c r="B26" s="18">
        <v>100</v>
      </c>
      <c r="C26" s="19">
        <v>100</v>
      </c>
      <c r="D26" s="18">
        <v>100</v>
      </c>
      <c r="E26" s="18">
        <v>100</v>
      </c>
      <c r="F26" s="18">
        <v>100</v>
      </c>
    </row>
    <row r="27" spans="1:6" ht="22.5" x14ac:dyDescent="0.2">
      <c r="A27" s="115" t="s">
        <v>163</v>
      </c>
      <c r="B27" s="319">
        <v>100</v>
      </c>
      <c r="C27" s="320">
        <v>100</v>
      </c>
      <c r="D27" s="319">
        <v>100</v>
      </c>
      <c r="E27" s="319">
        <v>100</v>
      </c>
      <c r="F27" s="319">
        <v>100</v>
      </c>
    </row>
    <row r="28" spans="1:6" ht="11.25" customHeight="1" x14ac:dyDescent="0.2">
      <c r="A28" s="337" t="s">
        <v>109</v>
      </c>
      <c r="B28" s="337"/>
      <c r="C28" s="337"/>
      <c r="D28" s="337"/>
      <c r="E28" s="337"/>
      <c r="F28" s="337"/>
    </row>
    <row r="29" spans="1:6" ht="11.25" customHeight="1" x14ac:dyDescent="0.2">
      <c r="A29" s="133"/>
      <c r="B29" s="133"/>
      <c r="C29" s="133"/>
      <c r="D29" s="133"/>
      <c r="E29" s="133"/>
      <c r="F29" s="133"/>
    </row>
  </sheetData>
  <mergeCells count="1">
    <mergeCell ref="A28:F28"/>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17"/>
  <sheetViews>
    <sheetView showGridLines="0" zoomScaleNormal="100" zoomScaleSheetLayoutView="100" workbookViewId="0"/>
  </sheetViews>
  <sheetFormatPr defaultColWidth="9.140625" defaultRowHeight="11.25" customHeight="1" x14ac:dyDescent="0.25"/>
  <cols>
    <col min="1" max="1" width="28.42578125" style="15" customWidth="1"/>
    <col min="2" max="2" width="8.140625" style="15" customWidth="1"/>
    <col min="3" max="6" width="8.140625" style="50" customWidth="1"/>
    <col min="7" max="16384" width="9.140625" style="50"/>
  </cols>
  <sheetData>
    <row r="1" spans="1:6" ht="15" x14ac:dyDescent="0.25">
      <c r="A1" s="16" t="s">
        <v>113</v>
      </c>
      <c r="B1" s="14"/>
      <c r="C1" s="90"/>
      <c r="D1" s="14"/>
      <c r="E1" s="14"/>
      <c r="F1" s="14"/>
    </row>
    <row r="2" spans="1:6" ht="11.25" customHeight="1" x14ac:dyDescent="0.25">
      <c r="A2" s="16"/>
      <c r="B2" s="14"/>
      <c r="C2" s="90"/>
      <c r="D2" s="14"/>
      <c r="E2" s="14"/>
      <c r="F2" s="14"/>
    </row>
    <row r="3" spans="1:6" ht="45" customHeight="1" x14ac:dyDescent="0.25">
      <c r="A3" s="98"/>
      <c r="B3" s="129" t="s">
        <v>129</v>
      </c>
      <c r="C3" s="130" t="s">
        <v>140</v>
      </c>
      <c r="D3" s="129" t="s">
        <v>105</v>
      </c>
      <c r="E3" s="129" t="s">
        <v>130</v>
      </c>
      <c r="F3" s="129" t="s">
        <v>131</v>
      </c>
    </row>
    <row r="4" spans="1:6" ht="11.25" customHeight="1" x14ac:dyDescent="0.25">
      <c r="A4" s="51" t="s">
        <v>78</v>
      </c>
      <c r="B4" s="195"/>
      <c r="C4" s="196"/>
      <c r="D4" s="195"/>
      <c r="E4" s="195"/>
      <c r="F4" s="195"/>
    </row>
    <row r="5" spans="1:6" ht="11.25" customHeight="1" x14ac:dyDescent="0.25">
      <c r="A5" s="190" t="s">
        <v>66</v>
      </c>
      <c r="B5" s="195">
        <v>720</v>
      </c>
      <c r="C5" s="196">
        <v>713</v>
      </c>
      <c r="D5" s="195">
        <v>710</v>
      </c>
      <c r="E5" s="195">
        <v>711</v>
      </c>
      <c r="F5" s="195">
        <v>717</v>
      </c>
    </row>
    <row r="6" spans="1:6" ht="11.25" customHeight="1" x14ac:dyDescent="0.25">
      <c r="A6" s="190" t="s">
        <v>67</v>
      </c>
      <c r="B6" s="195">
        <v>150</v>
      </c>
      <c r="C6" s="196">
        <v>0</v>
      </c>
      <c r="D6" s="195">
        <v>0</v>
      </c>
      <c r="E6" s="195">
        <v>0</v>
      </c>
      <c r="F6" s="195">
        <v>0</v>
      </c>
    </row>
    <row r="7" spans="1:6" s="53" customFormat="1" ht="11.25" customHeight="1" x14ac:dyDescent="0.25">
      <c r="A7" s="191" t="s">
        <v>57</v>
      </c>
      <c r="B7" s="197">
        <v>870</v>
      </c>
      <c r="C7" s="198">
        <v>713</v>
      </c>
      <c r="D7" s="197">
        <v>710</v>
      </c>
      <c r="E7" s="197">
        <v>711</v>
      </c>
      <c r="F7" s="197">
        <v>717</v>
      </c>
    </row>
    <row r="8" spans="1:6" ht="11.25" customHeight="1" x14ac:dyDescent="0.25">
      <c r="A8" s="192" t="s">
        <v>79</v>
      </c>
      <c r="B8" s="199"/>
      <c r="C8" s="200"/>
      <c r="D8" s="199"/>
      <c r="E8" s="199"/>
      <c r="F8" s="199"/>
    </row>
    <row r="9" spans="1:6" ht="11.25" customHeight="1" x14ac:dyDescent="0.25">
      <c r="A9" s="194" t="s">
        <v>48</v>
      </c>
      <c r="B9" s="199">
        <v>2850</v>
      </c>
      <c r="C9" s="200">
        <v>713</v>
      </c>
      <c r="D9" s="199">
        <v>710</v>
      </c>
      <c r="E9" s="199">
        <v>711</v>
      </c>
      <c r="F9" s="199">
        <v>717</v>
      </c>
    </row>
    <row r="10" spans="1:6" s="53" customFormat="1" ht="11.25" customHeight="1" x14ac:dyDescent="0.25">
      <c r="A10" s="192" t="s">
        <v>97</v>
      </c>
      <c r="B10" s="201">
        <v>2850</v>
      </c>
      <c r="C10" s="202">
        <v>713</v>
      </c>
      <c r="D10" s="201">
        <v>710</v>
      </c>
      <c r="E10" s="201">
        <v>711</v>
      </c>
      <c r="F10" s="201">
        <v>717</v>
      </c>
    </row>
    <row r="11" spans="1:6" s="116" customFormat="1" ht="22.5" x14ac:dyDescent="0.25">
      <c r="A11" s="193" t="s">
        <v>164</v>
      </c>
      <c r="B11" s="203"/>
      <c r="C11" s="204"/>
      <c r="D11" s="203"/>
      <c r="E11" s="203"/>
      <c r="F11" s="203"/>
    </row>
    <row r="12" spans="1:6" ht="15" x14ac:dyDescent="0.25">
      <c r="A12" s="190" t="s">
        <v>90</v>
      </c>
      <c r="B12" s="195">
        <v>150</v>
      </c>
      <c r="C12" s="196">
        <v>0</v>
      </c>
      <c r="D12" s="195">
        <v>0</v>
      </c>
      <c r="E12" s="195">
        <v>0</v>
      </c>
      <c r="F12" s="195">
        <v>0</v>
      </c>
    </row>
    <row r="13" spans="1:6" ht="22.5" x14ac:dyDescent="0.25">
      <c r="A13" s="189" t="s">
        <v>165</v>
      </c>
      <c r="B13" s="195">
        <v>720</v>
      </c>
      <c r="C13" s="196">
        <v>713</v>
      </c>
      <c r="D13" s="195">
        <v>710</v>
      </c>
      <c r="E13" s="195">
        <v>711</v>
      </c>
      <c r="F13" s="195">
        <v>717</v>
      </c>
    </row>
    <row r="14" spans="1:6" ht="22.5" x14ac:dyDescent="0.25">
      <c r="A14" s="189" t="s">
        <v>166</v>
      </c>
      <c r="B14" s="195">
        <v>1980</v>
      </c>
      <c r="C14" s="196">
        <v>0</v>
      </c>
      <c r="D14" s="195">
        <v>0</v>
      </c>
      <c r="E14" s="195">
        <v>0</v>
      </c>
      <c r="F14" s="195">
        <v>0</v>
      </c>
    </row>
    <row r="15" spans="1:6" s="53" customFormat="1" ht="11.25" customHeight="1" x14ac:dyDescent="0.25">
      <c r="A15" s="207" t="s">
        <v>49</v>
      </c>
      <c r="B15" s="205">
        <v>2850</v>
      </c>
      <c r="C15" s="198">
        <v>713</v>
      </c>
      <c r="D15" s="197">
        <v>710</v>
      </c>
      <c r="E15" s="197">
        <v>711</v>
      </c>
      <c r="F15" s="197">
        <v>717</v>
      </c>
    </row>
    <row r="16" spans="1:6" ht="74.25" customHeight="1" x14ac:dyDescent="0.25">
      <c r="A16" s="338" t="s">
        <v>237</v>
      </c>
      <c r="B16" s="339"/>
      <c r="C16" s="339"/>
      <c r="D16" s="339"/>
      <c r="E16" s="339"/>
      <c r="F16" s="339"/>
    </row>
    <row r="17" spans="1:1" ht="11.25" customHeight="1" x14ac:dyDescent="0.25">
      <c r="A17" s="14"/>
    </row>
  </sheetData>
  <mergeCells count="1">
    <mergeCell ref="A16:F16"/>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D18"/>
  <sheetViews>
    <sheetView showGridLines="0" zoomScaleNormal="100" zoomScaleSheetLayoutView="100" workbookViewId="0"/>
  </sheetViews>
  <sheetFormatPr defaultColWidth="9.140625" defaultRowHeight="12.75" x14ac:dyDescent="0.2"/>
  <cols>
    <col min="1" max="1" width="28.140625" style="55" customWidth="1"/>
    <col min="2" max="3" width="12.7109375" style="55" customWidth="1"/>
    <col min="4" max="4" width="12.7109375" style="58" customWidth="1"/>
    <col min="5" max="16384" width="9.140625" style="55"/>
  </cols>
  <sheetData>
    <row r="1" spans="1:4" x14ac:dyDescent="0.2">
      <c r="A1" s="54" t="s">
        <v>133</v>
      </c>
      <c r="B1" s="28"/>
      <c r="C1" s="28"/>
      <c r="D1" s="17"/>
    </row>
    <row r="2" spans="1:4" s="206" customFormat="1" ht="48" customHeight="1" x14ac:dyDescent="0.2">
      <c r="A2" s="302"/>
      <c r="B2" s="314" t="s">
        <v>167</v>
      </c>
      <c r="C2" s="314" t="s">
        <v>168</v>
      </c>
      <c r="D2" s="314" t="s">
        <v>219</v>
      </c>
    </row>
    <row r="3" spans="1:4" s="56" customFormat="1" ht="11.25" x14ac:dyDescent="0.2">
      <c r="A3" s="303" t="s">
        <v>134</v>
      </c>
      <c r="B3" s="304"/>
      <c r="C3" s="304"/>
      <c r="D3" s="305"/>
    </row>
    <row r="4" spans="1:4" s="56" customFormat="1" ht="11.25" x14ac:dyDescent="0.2">
      <c r="A4" s="306" t="s">
        <v>50</v>
      </c>
      <c r="B4" s="307">
        <v>4048</v>
      </c>
      <c r="C4" s="307">
        <v>1969</v>
      </c>
      <c r="D4" s="307">
        <f>SUM(B4:C4)</f>
        <v>6017</v>
      </c>
    </row>
    <row r="5" spans="1:4" s="56" customFormat="1" ht="22.5" x14ac:dyDescent="0.2">
      <c r="A5" s="306" t="s">
        <v>169</v>
      </c>
      <c r="B5" s="307">
        <v>-1554</v>
      </c>
      <c r="C5" s="307">
        <v>-547</v>
      </c>
      <c r="D5" s="307">
        <f>SUM(B5:C5)</f>
        <v>-2101</v>
      </c>
    </row>
    <row r="6" spans="1:4" s="57" customFormat="1" ht="11.25" x14ac:dyDescent="0.2">
      <c r="A6" s="303" t="s">
        <v>51</v>
      </c>
      <c r="B6" s="308">
        <f t="shared" ref="B6:D6" si="0">SUM(B4:B5)</f>
        <v>2494</v>
      </c>
      <c r="C6" s="308">
        <f t="shared" si="0"/>
        <v>1422</v>
      </c>
      <c r="D6" s="308">
        <f t="shared" si="0"/>
        <v>3916</v>
      </c>
    </row>
    <row r="7" spans="1:4" s="56" customFormat="1" ht="11.25" x14ac:dyDescent="0.2">
      <c r="A7" s="309" t="s">
        <v>96</v>
      </c>
      <c r="B7" s="307"/>
      <c r="C7" s="307"/>
      <c r="D7" s="307"/>
    </row>
    <row r="8" spans="1:4" s="56" customFormat="1" ht="22.5" x14ac:dyDescent="0.2">
      <c r="A8" s="310" t="s">
        <v>170</v>
      </c>
      <c r="B8" s="307"/>
      <c r="C8" s="307"/>
      <c r="D8" s="307"/>
    </row>
    <row r="9" spans="1:4" s="56" customFormat="1" ht="24" customHeight="1" x14ac:dyDescent="0.2">
      <c r="A9" s="306" t="s">
        <v>202</v>
      </c>
      <c r="B9" s="307">
        <v>213</v>
      </c>
      <c r="C9" s="307">
        <v>500</v>
      </c>
      <c r="D9" s="307">
        <f>SUM(B9:C9)</f>
        <v>713</v>
      </c>
    </row>
    <row r="10" spans="1:4" s="57" customFormat="1" ht="11.25" x14ac:dyDescent="0.2">
      <c r="A10" s="310" t="s">
        <v>60</v>
      </c>
      <c r="B10" s="311">
        <f>SUM(B9:B9)</f>
        <v>213</v>
      </c>
      <c r="C10" s="311">
        <f>SUM(C9:C9)</f>
        <v>500</v>
      </c>
      <c r="D10" s="311">
        <f>SUM(D9:D9)</f>
        <v>713</v>
      </c>
    </row>
    <row r="11" spans="1:4" s="56" customFormat="1" ht="11.25" x14ac:dyDescent="0.2">
      <c r="A11" s="310" t="s">
        <v>52</v>
      </c>
      <c r="B11" s="311"/>
      <c r="C11" s="311"/>
      <c r="D11" s="311"/>
    </row>
    <row r="12" spans="1:4" s="56" customFormat="1" ht="12.75" customHeight="1" x14ac:dyDescent="0.2">
      <c r="A12" s="306" t="s">
        <v>53</v>
      </c>
      <c r="B12" s="307">
        <v>-200</v>
      </c>
      <c r="C12" s="307">
        <v>-200</v>
      </c>
      <c r="D12" s="307">
        <f>SUM(B12:C12)</f>
        <v>-400</v>
      </c>
    </row>
    <row r="13" spans="1:4" s="57" customFormat="1" ht="11.25" x14ac:dyDescent="0.2">
      <c r="A13" s="312" t="s">
        <v>80</v>
      </c>
      <c r="B13" s="308">
        <f>SUM(B12:B12)</f>
        <v>-200</v>
      </c>
      <c r="C13" s="308">
        <f>SUM(C12:C12)</f>
        <v>-200</v>
      </c>
      <c r="D13" s="308">
        <f>SUM(D12:D12)</f>
        <v>-400</v>
      </c>
    </row>
    <row r="14" spans="1:4" s="56" customFormat="1" ht="11.25" x14ac:dyDescent="0.2">
      <c r="A14" s="303" t="s">
        <v>135</v>
      </c>
      <c r="B14" s="307"/>
      <c r="C14" s="307"/>
      <c r="D14" s="307"/>
    </row>
    <row r="15" spans="1:4" s="56" customFormat="1" ht="11.25" x14ac:dyDescent="0.2">
      <c r="A15" s="306" t="s">
        <v>54</v>
      </c>
      <c r="B15" s="307">
        <f>B4+B10+B13-B12</f>
        <v>4261</v>
      </c>
      <c r="C15" s="307">
        <f>C4+C10+C13-C12</f>
        <v>2469</v>
      </c>
      <c r="D15" s="307">
        <f>D4+D10+D13-D12</f>
        <v>6730</v>
      </c>
    </row>
    <row r="16" spans="1:4" s="56" customFormat="1" ht="22.5" x14ac:dyDescent="0.2">
      <c r="A16" s="306" t="s">
        <v>171</v>
      </c>
      <c r="B16" s="307">
        <f>B5+B12</f>
        <v>-1754</v>
      </c>
      <c r="C16" s="307">
        <f>C5+C12</f>
        <v>-747</v>
      </c>
      <c r="D16" s="307">
        <f>D5+D12</f>
        <v>-2501</v>
      </c>
    </row>
    <row r="17" spans="1:4" s="56" customFormat="1" ht="11.25" x14ac:dyDescent="0.2">
      <c r="A17" s="313" t="s">
        <v>55</v>
      </c>
      <c r="B17" s="308">
        <f t="shared" ref="B17:D17" si="1">SUM(B15:B16)</f>
        <v>2507</v>
      </c>
      <c r="C17" s="308">
        <f t="shared" si="1"/>
        <v>1722</v>
      </c>
      <c r="D17" s="308">
        <f t="shared" si="1"/>
        <v>4229</v>
      </c>
    </row>
    <row r="18" spans="1:4" ht="54.75" customHeight="1" x14ac:dyDescent="0.2">
      <c r="A18" s="340" t="s">
        <v>238</v>
      </c>
      <c r="B18" s="340"/>
      <c r="C18" s="340"/>
      <c r="D18" s="340"/>
    </row>
  </sheetData>
  <mergeCells count="1">
    <mergeCell ref="A18:D18"/>
  </mergeCells>
  <pageMargins left="0.70866141732283472" right="0.70866141732283472" top="0.74803149606299213" bottom="0.74803149606299213" header="0.31496062992125984" footer="0.31496062992125984"/>
  <pageSetup paperSize="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5"/>
  <sheetViews>
    <sheetView showGridLines="0" zoomScaleNormal="100" zoomScaleSheetLayoutView="100" workbookViewId="0">
      <selection sqref="A1:F1"/>
    </sheetView>
  </sheetViews>
  <sheetFormatPr defaultColWidth="8" defaultRowHeight="11.25" customHeight="1" x14ac:dyDescent="0.25"/>
  <cols>
    <col min="1" max="1" width="16.85546875" style="29" customWidth="1"/>
    <col min="2" max="6" width="10.28515625" style="29" customWidth="1"/>
    <col min="7" max="16384" width="8" style="29"/>
  </cols>
  <sheetData>
    <row r="1" spans="1:6" ht="22.5" customHeight="1" x14ac:dyDescent="0.25">
      <c r="A1" s="341" t="s">
        <v>114</v>
      </c>
      <c r="B1" s="341"/>
      <c r="C1" s="341"/>
      <c r="D1" s="341"/>
      <c r="E1" s="341"/>
      <c r="F1" s="341"/>
    </row>
    <row r="2" spans="1:6" ht="45" x14ac:dyDescent="0.25">
      <c r="A2" s="118"/>
      <c r="B2" s="129" t="s">
        <v>129</v>
      </c>
      <c r="C2" s="130" t="s">
        <v>140</v>
      </c>
      <c r="D2" s="129" t="s">
        <v>105</v>
      </c>
      <c r="E2" s="129" t="s">
        <v>130</v>
      </c>
      <c r="F2" s="129" t="s">
        <v>131</v>
      </c>
    </row>
    <row r="3" spans="1:6" ht="11.25" customHeight="1" x14ac:dyDescent="0.25">
      <c r="A3" s="211" t="s">
        <v>3</v>
      </c>
      <c r="B3" s="208"/>
      <c r="C3" s="209"/>
      <c r="D3" s="208"/>
      <c r="E3" s="208"/>
      <c r="F3" s="208"/>
    </row>
    <row r="4" spans="1:6" ht="11.25" customHeight="1" x14ac:dyDescent="0.2">
      <c r="A4" s="222" t="s">
        <v>31</v>
      </c>
      <c r="B4" s="218">
        <v>20</v>
      </c>
      <c r="C4" s="220">
        <v>1</v>
      </c>
      <c r="D4" s="218">
        <v>1</v>
      </c>
      <c r="E4" s="218">
        <v>1</v>
      </c>
      <c r="F4" s="218">
        <v>1</v>
      </c>
    </row>
    <row r="5" spans="1:6" ht="11.25" customHeight="1" x14ac:dyDescent="0.2">
      <c r="A5" s="222" t="s">
        <v>220</v>
      </c>
      <c r="B5" s="218">
        <v>15977541</v>
      </c>
      <c r="C5" s="220">
        <v>17130303</v>
      </c>
      <c r="D5" s="218">
        <v>18066789</v>
      </c>
      <c r="E5" s="218">
        <v>18678000</v>
      </c>
      <c r="F5" s="218">
        <v>18737468</v>
      </c>
    </row>
    <row r="6" spans="1:6" ht="11.25" customHeight="1" x14ac:dyDescent="0.2">
      <c r="A6" s="212" t="s">
        <v>16</v>
      </c>
      <c r="B6" s="218">
        <v>50000</v>
      </c>
      <c r="C6" s="220">
        <v>23562</v>
      </c>
      <c r="D6" s="218">
        <v>23562</v>
      </c>
      <c r="E6" s="218">
        <v>23562</v>
      </c>
      <c r="F6" s="218">
        <v>23562</v>
      </c>
    </row>
    <row r="7" spans="1:6" s="30" customFormat="1" ht="12.75" customHeight="1" x14ac:dyDescent="0.2">
      <c r="A7" s="215" t="s">
        <v>6</v>
      </c>
      <c r="B7" s="219">
        <v>16027561</v>
      </c>
      <c r="C7" s="221">
        <v>17153866</v>
      </c>
      <c r="D7" s="219">
        <v>18090352</v>
      </c>
      <c r="E7" s="219">
        <v>18701563</v>
      </c>
      <c r="F7" s="219">
        <v>18761031</v>
      </c>
    </row>
    <row r="8" spans="1:6" ht="11.25" customHeight="1" x14ac:dyDescent="0.2">
      <c r="A8" s="213" t="s">
        <v>77</v>
      </c>
      <c r="B8" s="218"/>
      <c r="C8" s="220"/>
      <c r="D8" s="218"/>
      <c r="E8" s="218"/>
      <c r="F8" s="218"/>
    </row>
    <row r="9" spans="1:6" ht="11.25" customHeight="1" x14ac:dyDescent="0.2">
      <c r="A9" s="211" t="s">
        <v>14</v>
      </c>
      <c r="B9" s="218"/>
      <c r="C9" s="220"/>
      <c r="D9" s="218"/>
      <c r="E9" s="218"/>
      <c r="F9" s="218"/>
    </row>
    <row r="10" spans="1:6" ht="11.25" customHeight="1" x14ac:dyDescent="0.2">
      <c r="A10" s="211" t="s">
        <v>61</v>
      </c>
      <c r="B10" s="218"/>
      <c r="C10" s="220"/>
      <c r="D10" s="218"/>
      <c r="E10" s="218"/>
      <c r="F10" s="218"/>
    </row>
    <row r="11" spans="1:6" ht="11.25" customHeight="1" x14ac:dyDescent="0.2">
      <c r="A11" s="212" t="s">
        <v>0</v>
      </c>
      <c r="B11" s="223">
        <v>716705</v>
      </c>
      <c r="C11" s="220">
        <v>655565</v>
      </c>
      <c r="D11" s="218">
        <v>629402</v>
      </c>
      <c r="E11" s="218">
        <v>625088</v>
      </c>
      <c r="F11" s="218">
        <v>625011</v>
      </c>
    </row>
    <row r="12" spans="1:6" ht="11.25" customHeight="1" x14ac:dyDescent="0.2">
      <c r="A12" s="252" t="s">
        <v>62</v>
      </c>
      <c r="B12" s="219">
        <v>716705</v>
      </c>
      <c r="C12" s="221">
        <v>655565</v>
      </c>
      <c r="D12" s="219">
        <v>629402</v>
      </c>
      <c r="E12" s="219">
        <v>625088</v>
      </c>
      <c r="F12" s="219">
        <v>625011</v>
      </c>
    </row>
    <row r="13" spans="1:6" s="63" customFormat="1" ht="20.25" customHeight="1" x14ac:dyDescent="0.2">
      <c r="A13" s="214" t="s">
        <v>221</v>
      </c>
      <c r="B13" s="219">
        <v>716705</v>
      </c>
      <c r="C13" s="221">
        <v>655565</v>
      </c>
      <c r="D13" s="219">
        <v>629402</v>
      </c>
      <c r="E13" s="219">
        <v>625088</v>
      </c>
      <c r="F13" s="219">
        <v>625011</v>
      </c>
    </row>
    <row r="14" spans="1:6" ht="12.75" customHeight="1" x14ac:dyDescent="0.2">
      <c r="A14" s="213" t="s">
        <v>9</v>
      </c>
      <c r="B14" s="218"/>
      <c r="C14" s="220"/>
      <c r="D14" s="218"/>
      <c r="E14" s="218"/>
      <c r="F14" s="218"/>
    </row>
    <row r="15" spans="1:6" ht="11.25" customHeight="1" x14ac:dyDescent="0.2">
      <c r="A15" s="216" t="s">
        <v>173</v>
      </c>
      <c r="B15" s="218">
        <v>-405687</v>
      </c>
      <c r="C15" s="220">
        <v>-468522</v>
      </c>
      <c r="D15" s="253">
        <v>-427252</v>
      </c>
      <c r="E15" s="253">
        <v>-440041</v>
      </c>
      <c r="F15" s="253">
        <v>-437057</v>
      </c>
    </row>
    <row r="16" spans="1:6" ht="24" customHeight="1" x14ac:dyDescent="0.2">
      <c r="A16" s="250" t="s">
        <v>222</v>
      </c>
      <c r="B16" s="219">
        <v>-405687</v>
      </c>
      <c r="C16" s="221">
        <v>-468522</v>
      </c>
      <c r="D16" s="219">
        <v>-427252</v>
      </c>
      <c r="E16" s="219">
        <v>-440041</v>
      </c>
      <c r="F16" s="219">
        <v>-437057</v>
      </c>
    </row>
    <row r="17" spans="1:6" ht="20.25" customHeight="1" x14ac:dyDescent="0.2">
      <c r="A17" s="217" t="s">
        <v>174</v>
      </c>
      <c r="B17" s="219">
        <v>-15716543</v>
      </c>
      <c r="C17" s="221">
        <v>-16966823</v>
      </c>
      <c r="D17" s="219">
        <v>-17888202</v>
      </c>
      <c r="E17" s="219">
        <v>-18516516</v>
      </c>
      <c r="F17" s="219">
        <v>-18573077</v>
      </c>
    </row>
    <row r="18" spans="1:6" s="30" customFormat="1" ht="12.75" customHeight="1" x14ac:dyDescent="0.2">
      <c r="A18" s="213" t="s">
        <v>175</v>
      </c>
      <c r="B18" s="218"/>
      <c r="C18" s="220"/>
      <c r="D18" s="218"/>
      <c r="E18" s="218"/>
      <c r="F18" s="218"/>
    </row>
    <row r="19" spans="1:6" s="30" customFormat="1" ht="33.950000000000003" customHeight="1" x14ac:dyDescent="0.2">
      <c r="A19" s="216" t="s">
        <v>176</v>
      </c>
      <c r="B19" s="218">
        <v>19605415</v>
      </c>
      <c r="C19" s="220">
        <v>1831430</v>
      </c>
      <c r="D19" s="218">
        <v>1557466</v>
      </c>
      <c r="E19" s="218">
        <v>1256281</v>
      </c>
      <c r="F19" s="218">
        <v>777403</v>
      </c>
    </row>
    <row r="20" spans="1:6" s="30" customFormat="1" ht="22.5" x14ac:dyDescent="0.2">
      <c r="A20" s="215" t="s">
        <v>177</v>
      </c>
      <c r="B20" s="219">
        <v>19605415</v>
      </c>
      <c r="C20" s="221">
        <v>1831430</v>
      </c>
      <c r="D20" s="219">
        <v>1557466</v>
      </c>
      <c r="E20" s="219">
        <v>1256281</v>
      </c>
      <c r="F20" s="219">
        <v>777403</v>
      </c>
    </row>
    <row r="21" spans="1:6" ht="33.75" x14ac:dyDescent="0.2">
      <c r="A21" s="324" t="s">
        <v>178</v>
      </c>
      <c r="B21" s="219">
        <v>3888872</v>
      </c>
      <c r="C21" s="221">
        <v>-15135393</v>
      </c>
      <c r="D21" s="219">
        <v>-16330736</v>
      </c>
      <c r="E21" s="219">
        <v>-17260235</v>
      </c>
      <c r="F21" s="219">
        <v>-17795674</v>
      </c>
    </row>
    <row r="22" spans="1:6" x14ac:dyDescent="0.25">
      <c r="A22" s="342" t="s">
        <v>109</v>
      </c>
      <c r="B22" s="342"/>
      <c r="C22" s="342"/>
      <c r="D22" s="342"/>
      <c r="E22" s="342"/>
      <c r="F22" s="342"/>
    </row>
    <row r="25" spans="1:6" s="30" customFormat="1" ht="33.950000000000003" customHeight="1" x14ac:dyDescent="0.25">
      <c r="A25" s="29"/>
      <c r="B25" s="29"/>
      <c r="C25" s="29"/>
      <c r="D25" s="29"/>
      <c r="E25" s="29"/>
      <c r="F25" s="29"/>
    </row>
  </sheetData>
  <mergeCells count="2">
    <mergeCell ref="A1:F1"/>
    <mergeCell ref="A22:F22"/>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Table 1.1</vt:lpstr>
      <vt:lpstr>Table 2.1</vt:lpstr>
      <vt:lpstr>Table 3.1</vt:lpstr>
      <vt:lpstr>Table 3.2</vt:lpstr>
      <vt:lpstr>Table 3.3</vt:lpstr>
      <vt:lpstr>Table 3.4</vt:lpstr>
      <vt:lpstr>Table 3.5</vt:lpstr>
      <vt:lpstr>Table 3.6</vt:lpstr>
      <vt:lpstr>Table 3.7</vt:lpstr>
      <vt:lpstr>Table 3.8</vt:lpstr>
      <vt:lpstr>Table 3.9</vt:lpstr>
      <vt:lpstr>Table 3.10</vt:lpstr>
      <vt:lpstr>'Table 1.1'!Print_Area</vt:lpstr>
      <vt:lpstr>'Table 2.1'!Print_Area</vt:lpstr>
      <vt:lpstr>'Table 3.1'!Print_Area</vt:lpstr>
      <vt:lpstr>'Table 3.10'!Print_Area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2017-05-09T02:27:49Z</dcterms:created>
  <dcterms:modified xsi:type="dcterms:W3CDTF">2017-05-09T02:29:08Z</dcterms:modified>
</cp:coreProperties>
</file>